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U:\Public\1 Attest Resources\GASB 68 &amp; 71\2023\"/>
    </mc:Choice>
  </mc:AlternateContent>
  <xr:revisionPtr revIDLastSave="0" documentId="13_ncr:1_{08630EB9-708B-424A-8282-0484B42E6927}" xr6:coauthVersionLast="47" xr6:coauthVersionMax="47" xr10:uidLastSave="{00000000-0000-0000-0000-000000000000}"/>
  <bookViews>
    <workbookView xWindow="28680" yWindow="-120" windowWidth="29040" windowHeight="15720" firstSheet="5" activeTab="13" xr2:uid="{B6C7B494-B3B0-4127-8E08-A093A22FD42B}"/>
  </bookViews>
  <sheets>
    <sheet name="Lead Sheet" sheetId="13" r:id="rId1"/>
    <sheet name="FY23 Entries" sheetId="4" r:id="rId2"/>
    <sheet name="State Schedule" sheetId="2" r:id="rId3"/>
    <sheet name="From PERS" sheetId="1" r:id="rId4"/>
    <sheet name="Change in proportionate Share" sheetId="14" r:id="rId5"/>
    <sheet name="Table 1" sheetId="5" r:id="rId6"/>
    <sheet name="Table 2" sheetId="6" r:id="rId7"/>
    <sheet name="Table 2 FS Ready" sheetId="15" r:id="rId8"/>
    <sheet name="Table 3" sheetId="7" r:id="rId9"/>
    <sheet name="Table 4" sheetId="8" r:id="rId10"/>
    <sheet name="Table 6" sheetId="12" state="hidden" r:id="rId11"/>
    <sheet name="Table 5" sheetId="9" r:id="rId12"/>
    <sheet name="RSI Schedule of Prop Share" sheetId="10" r:id="rId13"/>
    <sheet name="RSI Schedule of Cont" sheetId="11" r:id="rId14"/>
  </sheets>
  <externalReferences>
    <externalReference r:id="rId15"/>
  </externalReferences>
  <definedNames>
    <definedName name="_sa1" localSheetId="13">#REF!</definedName>
    <definedName name="_sa1" localSheetId="12">#REF!</definedName>
    <definedName name="_sa1" localSheetId="6">#REF!</definedName>
    <definedName name="_sa1" localSheetId="7">#REF!</definedName>
    <definedName name="_sa1" localSheetId="8">#REF!</definedName>
    <definedName name="_sa1" localSheetId="9">#REF!</definedName>
    <definedName name="_sa1" localSheetId="11">#REF!</definedName>
    <definedName name="_sa1" localSheetId="10">#REF!</definedName>
    <definedName name="_sa1">#REF!</definedName>
    <definedName name="admin" localSheetId="13">'[1]REV NONMAJOR'!#REF!</definedName>
    <definedName name="admin" localSheetId="12">'[1]REV NONMAJOR'!#REF!</definedName>
    <definedName name="admin" localSheetId="6">'[1]REV NONMAJOR'!#REF!</definedName>
    <definedName name="admin" localSheetId="7">'[1]REV NONMAJOR'!#REF!</definedName>
    <definedName name="admin" localSheetId="8">'[1]REV NONMAJOR'!#REF!</definedName>
    <definedName name="admin" localSheetId="9">'[1]REV NONMAJOR'!#REF!</definedName>
    <definedName name="admin" localSheetId="11">'[1]REV NONMAJOR'!#REF!</definedName>
    <definedName name="admin" localSheetId="10">'[1]REV NONMAJOR'!#REF!</definedName>
    <definedName name="admin">'[1]REV NONMAJOR'!#REF!</definedName>
    <definedName name="bal" localSheetId="13">#REF!</definedName>
    <definedName name="bal" localSheetId="12">#REF!</definedName>
    <definedName name="bal" localSheetId="6">#REF!</definedName>
    <definedName name="bal" localSheetId="7">#REF!</definedName>
    <definedName name="bal" localSheetId="8">#REF!</definedName>
    <definedName name="bal" localSheetId="9">#REF!</definedName>
    <definedName name="bal" localSheetId="11">#REF!</definedName>
    <definedName name="bal" localSheetId="10">#REF!</definedName>
    <definedName name="bal">#REF!</definedName>
    <definedName name="basic" localSheetId="13">'[1]201'!#REF!</definedName>
    <definedName name="basic" localSheetId="12">'[1]201'!#REF!</definedName>
    <definedName name="basic" localSheetId="6">'[1]201'!#REF!</definedName>
    <definedName name="basic" localSheetId="7">'[1]201'!#REF!</definedName>
    <definedName name="basic" localSheetId="8">'[1]201'!#REF!</definedName>
    <definedName name="basic" localSheetId="9">'[1]201'!#REF!</definedName>
    <definedName name="basic" localSheetId="11">'[1]201'!#REF!</definedName>
    <definedName name="basic" localSheetId="10">'[1]201'!#REF!</definedName>
    <definedName name="basic">'[1]201'!#REF!</definedName>
    <definedName name="bbasic" localSheetId="13">'[1]201'!#REF!</definedName>
    <definedName name="bbasic" localSheetId="12">'[1]201'!#REF!</definedName>
    <definedName name="bbasic" localSheetId="6">'[1]201'!#REF!</definedName>
    <definedName name="bbasic" localSheetId="7">'[1]201'!#REF!</definedName>
    <definedName name="bbasic" localSheetId="8">'[1]201'!#REF!</definedName>
    <definedName name="bbasic" localSheetId="9">'[1]201'!#REF!</definedName>
    <definedName name="bbasic" localSheetId="11">'[1]201'!#REF!</definedName>
    <definedName name="bbasic" localSheetId="10">'[1]201'!#REF!</definedName>
    <definedName name="bbasic">'[1]201'!#REF!</definedName>
    <definedName name="bbegbal" localSheetId="13">#REF!</definedName>
    <definedName name="bbegbal" localSheetId="12">#REF!</definedName>
    <definedName name="bbegbal" localSheetId="6">#REF!</definedName>
    <definedName name="bbegbal" localSheetId="7">#REF!</definedName>
    <definedName name="bbegbal" localSheetId="8">#REF!</definedName>
    <definedName name="bbegbal" localSheetId="9">#REF!</definedName>
    <definedName name="bbegbal" localSheetId="11">#REF!</definedName>
    <definedName name="bbegbal" localSheetId="10">#REF!</definedName>
    <definedName name="bbegbal">#REF!</definedName>
    <definedName name="bcapital" localSheetId="13">#REF!</definedName>
    <definedName name="bcapital" localSheetId="12">#REF!</definedName>
    <definedName name="bcapital" localSheetId="6">#REF!</definedName>
    <definedName name="bcapital" localSheetId="7">#REF!</definedName>
    <definedName name="bcapital" localSheetId="8">#REF!</definedName>
    <definedName name="bcapital" localSheetId="9">#REF!</definedName>
    <definedName name="bcapital" localSheetId="11">#REF!</definedName>
    <definedName name="bcapital" localSheetId="10">#REF!</definedName>
    <definedName name="bcapital">#REF!</definedName>
    <definedName name="bcomm" localSheetId="13">#REF!</definedName>
    <definedName name="bcomm" localSheetId="12">#REF!</definedName>
    <definedName name="bcomm" localSheetId="6">#REF!</definedName>
    <definedName name="bcomm" localSheetId="7">#REF!</definedName>
    <definedName name="bcomm" localSheetId="8">#REF!</definedName>
    <definedName name="bcomm" localSheetId="9">#REF!</definedName>
    <definedName name="bcomm" localSheetId="11">#REF!</definedName>
    <definedName name="bcomm" localSheetId="10">#REF!</definedName>
    <definedName name="bcomm">#REF!</definedName>
    <definedName name="BCOMMUNITY" localSheetId="13">#REF!</definedName>
    <definedName name="BCOMMUNITY" localSheetId="6">#REF!</definedName>
    <definedName name="BCOMMUNITY" localSheetId="7">#REF!</definedName>
    <definedName name="BCOMMUNITY" localSheetId="8">#REF!</definedName>
    <definedName name="BCOMMUNITY" localSheetId="9">#REF!</definedName>
    <definedName name="BCOMMUNITY" localSheetId="11">#REF!</definedName>
    <definedName name="BCOMMUNITY" localSheetId="10">#REF!</definedName>
    <definedName name="BCOMMUNITY">#REF!</definedName>
    <definedName name="bcont" localSheetId="13">#REF!</definedName>
    <definedName name="bcont" localSheetId="6">#REF!</definedName>
    <definedName name="bcont" localSheetId="7">#REF!</definedName>
    <definedName name="bcont" localSheetId="8">#REF!</definedName>
    <definedName name="bcont" localSheetId="9">#REF!</definedName>
    <definedName name="bcont" localSheetId="11">#REF!</definedName>
    <definedName name="bcont" localSheetId="10">#REF!</definedName>
    <definedName name="bcont">#REF!</definedName>
    <definedName name="bcontingency" localSheetId="13">#REF!</definedName>
    <definedName name="bcontingency" localSheetId="6">#REF!</definedName>
    <definedName name="bcontingency" localSheetId="7">#REF!</definedName>
    <definedName name="bcontingency" localSheetId="8">#REF!</definedName>
    <definedName name="bcontingency" localSheetId="9">#REF!</definedName>
    <definedName name="bcontingency" localSheetId="11">#REF!</definedName>
    <definedName name="bcontingency" localSheetId="10">#REF!</definedName>
    <definedName name="bcontingency">#REF!</definedName>
    <definedName name="BCONTRIBUTIONS" localSheetId="13">[1]GFREV!#REF!</definedName>
    <definedName name="BCONTRIBUTIONS" localSheetId="6">[1]GFREV!#REF!</definedName>
    <definedName name="BCONTRIBUTIONS" localSheetId="7">[1]GFREV!#REF!</definedName>
    <definedName name="BCONTRIBUTIONS" localSheetId="8">[1]GFREV!#REF!</definedName>
    <definedName name="BCONTRIBUTIONS" localSheetId="9">[1]GFREV!#REF!</definedName>
    <definedName name="BCONTRIBUTIONS" localSheetId="11">[1]GFREV!#REF!</definedName>
    <definedName name="BCONTRIBUTIONS" localSheetId="10">[1]GFREV!#REF!</definedName>
    <definedName name="BCONTRIBUTIONS">[1]GFREV!#REF!</definedName>
    <definedName name="bdebt" localSheetId="13">#REF!</definedName>
    <definedName name="bdebt" localSheetId="12">#REF!</definedName>
    <definedName name="bdebt" localSheetId="6">#REF!</definedName>
    <definedName name="bdebt" localSheetId="7">#REF!</definedName>
    <definedName name="bdebt" localSheetId="8">#REF!</definedName>
    <definedName name="bdebt" localSheetId="9">#REF!</definedName>
    <definedName name="bdebt" localSheetId="11">#REF!</definedName>
    <definedName name="bdebt" localSheetId="10">#REF!</definedName>
    <definedName name="bdebt">#REF!</definedName>
    <definedName name="BDEBTSERVICE" localSheetId="13">#REF!</definedName>
    <definedName name="BDEBTSERVICE" localSheetId="12">#REF!</definedName>
    <definedName name="BDEBTSERVICE" localSheetId="6">#REF!</definedName>
    <definedName name="BDEBTSERVICE" localSheetId="7">#REF!</definedName>
    <definedName name="BDEBTSERVICE" localSheetId="8">#REF!</definedName>
    <definedName name="BDEBTSERVICE" localSheetId="9">#REF!</definedName>
    <definedName name="BDEBTSERVICE" localSheetId="11">#REF!</definedName>
    <definedName name="BDEBTSERVICE" localSheetId="10">#REF!</definedName>
    <definedName name="BDEBTSERVICE">#REF!</definedName>
    <definedName name="bds" localSheetId="13">#REF!</definedName>
    <definedName name="bds" localSheetId="12">#REF!</definedName>
    <definedName name="bds" localSheetId="6">#REF!</definedName>
    <definedName name="bds" localSheetId="7">#REF!</definedName>
    <definedName name="bds" localSheetId="8">#REF!</definedName>
    <definedName name="bds" localSheetId="9">#REF!</definedName>
    <definedName name="bds" localSheetId="11">#REF!</definedName>
    <definedName name="bds" localSheetId="10">#REF!</definedName>
    <definedName name="bds">#REF!</definedName>
    <definedName name="bearn" localSheetId="13">#REF!</definedName>
    <definedName name="bearn" localSheetId="6">#REF!</definedName>
    <definedName name="bearn" localSheetId="7">#REF!</definedName>
    <definedName name="bearn" localSheetId="8">#REF!</definedName>
    <definedName name="bearn" localSheetId="9">#REF!</definedName>
    <definedName name="bearn" localSheetId="11">#REF!</definedName>
    <definedName name="bearn" localSheetId="10">#REF!</definedName>
    <definedName name="bearn">#REF!</definedName>
    <definedName name="bearnings" localSheetId="13">#REF!</definedName>
    <definedName name="bearnings" localSheetId="6">#REF!</definedName>
    <definedName name="bearnings" localSheetId="7">#REF!</definedName>
    <definedName name="bearnings" localSheetId="8">#REF!</definedName>
    <definedName name="bearnings" localSheetId="9">#REF!</definedName>
    <definedName name="bearnings" localSheetId="11">#REF!</definedName>
    <definedName name="bearnings" localSheetId="10">#REF!</definedName>
    <definedName name="bearnings">#REF!</definedName>
    <definedName name="begbal" localSheetId="13">#REF!</definedName>
    <definedName name="begbal" localSheetId="6">#REF!</definedName>
    <definedName name="begbal" localSheetId="7">#REF!</definedName>
    <definedName name="begbal" localSheetId="8">#REF!</definedName>
    <definedName name="begbal" localSheetId="9">#REF!</definedName>
    <definedName name="begbal" localSheetId="11">#REF!</definedName>
    <definedName name="begbal" localSheetId="10">#REF!</definedName>
    <definedName name="begbal">#REF!</definedName>
    <definedName name="BEGEQUITY" localSheetId="13">#REF!</definedName>
    <definedName name="BEGEQUITY" localSheetId="6">#REF!</definedName>
    <definedName name="BEGEQUITY" localSheetId="7">#REF!</definedName>
    <definedName name="BEGEQUITY" localSheetId="8">#REF!</definedName>
    <definedName name="BEGEQUITY" localSheetId="9">#REF!</definedName>
    <definedName name="BEGEQUITY" localSheetId="11">#REF!</definedName>
    <definedName name="BEGEQUITY" localSheetId="10">#REF!</definedName>
    <definedName name="BEGEQUITY">#REF!</definedName>
    <definedName name="bendbal" localSheetId="13">#REF!</definedName>
    <definedName name="bendbal" localSheetId="6">#REF!</definedName>
    <definedName name="bendbal" localSheetId="7">#REF!</definedName>
    <definedName name="bendbal" localSheetId="8">#REF!</definedName>
    <definedName name="bendbal" localSheetId="9">#REF!</definedName>
    <definedName name="bendbal" localSheetId="11">#REF!</definedName>
    <definedName name="bendbal" localSheetId="10">#REF!</definedName>
    <definedName name="bendbal">#REF!</definedName>
    <definedName name="bexcess" localSheetId="13">#REF!</definedName>
    <definedName name="bexcess" localSheetId="6">#REF!</definedName>
    <definedName name="bexcess" localSheetId="7">#REF!</definedName>
    <definedName name="bexcess" localSheetId="8">#REF!</definedName>
    <definedName name="bexcess" localSheetId="9">#REF!</definedName>
    <definedName name="bexcess" localSheetId="11">#REF!</definedName>
    <definedName name="bexcess" localSheetId="10">#REF!</definedName>
    <definedName name="bexcess">#REF!</definedName>
    <definedName name="bfed" localSheetId="13">#REF!</definedName>
    <definedName name="bfed" localSheetId="6">#REF!</definedName>
    <definedName name="bfed" localSheetId="7">#REF!</definedName>
    <definedName name="bfed" localSheetId="8">#REF!</definedName>
    <definedName name="bfed" localSheetId="9">#REF!</definedName>
    <definedName name="bfed" localSheetId="11">#REF!</definedName>
    <definedName name="bfed" localSheetId="10">#REF!</definedName>
    <definedName name="bfed">#REF!</definedName>
    <definedName name="bfederal" localSheetId="13">#REF!</definedName>
    <definedName name="bfederal" localSheetId="6">#REF!</definedName>
    <definedName name="bfederal" localSheetId="7">#REF!</definedName>
    <definedName name="bfederal" localSheetId="8">#REF!</definedName>
    <definedName name="bfederal" localSheetId="9">#REF!</definedName>
    <definedName name="bfederal" localSheetId="11">#REF!</definedName>
    <definedName name="bfederal" localSheetId="10">#REF!</definedName>
    <definedName name="bfederal">#REF!</definedName>
    <definedName name="bfedrev" localSheetId="13">#REF!</definedName>
    <definedName name="bfedrev" localSheetId="6">#REF!</definedName>
    <definedName name="bfedrev" localSheetId="7">#REF!</definedName>
    <definedName name="bfedrev" localSheetId="8">#REF!</definedName>
    <definedName name="bfedrev" localSheetId="9">#REF!</definedName>
    <definedName name="bfedrev" localSheetId="11">#REF!</definedName>
    <definedName name="bfedrev" localSheetId="10">#REF!</definedName>
    <definedName name="bfedrev">#REF!</definedName>
    <definedName name="binstr" localSheetId="13">#REF!</definedName>
    <definedName name="binstr" localSheetId="6">#REF!</definedName>
    <definedName name="binstr" localSheetId="7">#REF!</definedName>
    <definedName name="binstr" localSheetId="8">#REF!</definedName>
    <definedName name="binstr" localSheetId="9">#REF!</definedName>
    <definedName name="binstr" localSheetId="11">#REF!</definedName>
    <definedName name="binstr" localSheetId="10">#REF!</definedName>
    <definedName name="binstr">#REF!</definedName>
    <definedName name="binstruction" localSheetId="13">#REF!</definedName>
    <definedName name="binstruction" localSheetId="6">#REF!</definedName>
    <definedName name="binstruction" localSheetId="7">#REF!</definedName>
    <definedName name="binstruction" localSheetId="8">#REF!</definedName>
    <definedName name="binstruction" localSheetId="9">#REF!</definedName>
    <definedName name="binstruction" localSheetId="11">#REF!</definedName>
    <definedName name="binstruction" localSheetId="10">#REF!</definedName>
    <definedName name="binstruction">#REF!</definedName>
    <definedName name="binterest" localSheetId="13">#REF!</definedName>
    <definedName name="binterest" localSheetId="6">#REF!</definedName>
    <definedName name="binterest" localSheetId="7">#REF!</definedName>
    <definedName name="binterest" localSheetId="8">#REF!</definedName>
    <definedName name="binterest" localSheetId="9">#REF!</definedName>
    <definedName name="binterest" localSheetId="11">#REF!</definedName>
    <definedName name="binterest" localSheetId="10">#REF!</definedName>
    <definedName name="binterest">#REF!</definedName>
    <definedName name="bintermed" localSheetId="13">#REF!</definedName>
    <definedName name="bintermed" localSheetId="6">#REF!</definedName>
    <definedName name="bintermed" localSheetId="7">#REF!</definedName>
    <definedName name="bintermed" localSheetId="8">#REF!</definedName>
    <definedName name="bintermed" localSheetId="9">#REF!</definedName>
    <definedName name="bintermed" localSheetId="11">#REF!</definedName>
    <definedName name="bintermed" localSheetId="10">#REF!</definedName>
    <definedName name="bintermed">#REF!</definedName>
    <definedName name="BLAND" localSheetId="13">[1]GFREV!#REF!</definedName>
    <definedName name="BLAND" localSheetId="6">[1]GFREV!#REF!</definedName>
    <definedName name="BLAND" localSheetId="7">[1]GFREV!#REF!</definedName>
    <definedName name="BLAND" localSheetId="8">[1]GFREV!#REF!</definedName>
    <definedName name="BLAND" localSheetId="9">[1]GFREV!#REF!</definedName>
    <definedName name="BLAND" localSheetId="11">[1]GFREV!#REF!</definedName>
    <definedName name="BLAND" localSheetId="10">[1]GFREV!#REF!</definedName>
    <definedName name="BLAND">[1]GFREV!#REF!</definedName>
    <definedName name="bleasepurch" localSheetId="13">#REF!</definedName>
    <definedName name="bleasepurch" localSheetId="12">#REF!</definedName>
    <definedName name="bleasepurch" localSheetId="6">#REF!</definedName>
    <definedName name="bleasepurch" localSheetId="7">#REF!</definedName>
    <definedName name="bleasepurch" localSheetId="8">#REF!</definedName>
    <definedName name="bleasepurch" localSheetId="9">#REF!</definedName>
    <definedName name="bleasepurch" localSheetId="11">#REF!</definedName>
    <definedName name="bleasepurch" localSheetId="10">#REF!</definedName>
    <definedName name="bleasepurch">#REF!</definedName>
    <definedName name="bmisc" localSheetId="13">#REF!</definedName>
    <definedName name="bmisc" localSheetId="12">#REF!</definedName>
    <definedName name="bmisc" localSheetId="6">#REF!</definedName>
    <definedName name="bmisc" localSheetId="7">#REF!</definedName>
    <definedName name="bmisc" localSheetId="8">#REF!</definedName>
    <definedName name="bmisc" localSheetId="9">#REF!</definedName>
    <definedName name="bmisc" localSheetId="11">#REF!</definedName>
    <definedName name="bmisc" localSheetId="10">#REF!</definedName>
    <definedName name="bmisc">#REF!</definedName>
    <definedName name="bnslp" localSheetId="13">'[1]201'!#REF!</definedName>
    <definedName name="bnslp" localSheetId="12">'[1]201'!#REF!</definedName>
    <definedName name="bnslp" localSheetId="6">'[1]201'!#REF!</definedName>
    <definedName name="bnslp" localSheetId="7">'[1]201'!#REF!</definedName>
    <definedName name="bnslp" localSheetId="8">'[1]201'!#REF!</definedName>
    <definedName name="bnslp" localSheetId="9">'[1]201'!#REF!</definedName>
    <definedName name="bnslp" localSheetId="11">'[1]201'!#REF!</definedName>
    <definedName name="bnslp" localSheetId="10">'[1]201'!#REF!</definedName>
    <definedName name="bnslp">'[1]201'!#REF!</definedName>
    <definedName name="bother" localSheetId="13">#REF!</definedName>
    <definedName name="bother" localSheetId="12">#REF!</definedName>
    <definedName name="bother" localSheetId="6">#REF!</definedName>
    <definedName name="bother" localSheetId="7">#REF!</definedName>
    <definedName name="bother" localSheetId="8">#REF!</definedName>
    <definedName name="bother" localSheetId="9">#REF!</definedName>
    <definedName name="bother" localSheetId="11">#REF!</definedName>
    <definedName name="bother" localSheetId="10">#REF!</definedName>
    <definedName name="bother">#REF!</definedName>
    <definedName name="brevenue" localSheetId="13">#REF!</definedName>
    <definedName name="brevenue" localSheetId="12">#REF!</definedName>
    <definedName name="brevenue" localSheetId="6">#REF!</definedName>
    <definedName name="brevenue" localSheetId="7">#REF!</definedName>
    <definedName name="brevenue" localSheetId="8">#REF!</definedName>
    <definedName name="brevenue" localSheetId="9">#REF!</definedName>
    <definedName name="brevenue" localSheetId="11">#REF!</definedName>
    <definedName name="brevenue" localSheetId="10">#REF!</definedName>
    <definedName name="brevenue">#REF!</definedName>
    <definedName name="bsale" localSheetId="13">#REF!</definedName>
    <definedName name="bsale" localSheetId="12">#REF!</definedName>
    <definedName name="bsale" localSheetId="6">#REF!</definedName>
    <definedName name="bsale" localSheetId="7">#REF!</definedName>
    <definedName name="bsale" localSheetId="8">#REF!</definedName>
    <definedName name="bsale" localSheetId="9">#REF!</definedName>
    <definedName name="bsale" localSheetId="11">#REF!</definedName>
    <definedName name="bsale" localSheetId="10">#REF!</definedName>
    <definedName name="bsale">#REF!</definedName>
    <definedName name="bstate" localSheetId="13">#REF!</definedName>
    <definedName name="bstate" localSheetId="6">#REF!</definedName>
    <definedName name="bstate" localSheetId="7">#REF!</definedName>
    <definedName name="bstate" localSheetId="8">#REF!</definedName>
    <definedName name="bstate" localSheetId="9">#REF!</definedName>
    <definedName name="bstate" localSheetId="11">#REF!</definedName>
    <definedName name="bstate" localSheetId="10">#REF!</definedName>
    <definedName name="bstate">#REF!</definedName>
    <definedName name="bsup" localSheetId="13">#REF!</definedName>
    <definedName name="bsup" localSheetId="6">#REF!</definedName>
    <definedName name="bsup" localSheetId="7">#REF!</definedName>
    <definedName name="bsup" localSheetId="8">#REF!</definedName>
    <definedName name="bsup" localSheetId="9">#REF!</definedName>
    <definedName name="bsup" localSheetId="11">#REF!</definedName>
    <definedName name="bsup" localSheetId="10">#REF!</definedName>
    <definedName name="bsup">#REF!</definedName>
    <definedName name="bsupp" localSheetId="13">#REF!</definedName>
    <definedName name="bsupp" localSheetId="6">#REF!</definedName>
    <definedName name="bsupp" localSheetId="7">#REF!</definedName>
    <definedName name="bsupp" localSheetId="8">#REF!</definedName>
    <definedName name="bsupp" localSheetId="9">#REF!</definedName>
    <definedName name="bsupp" localSheetId="11">#REF!</definedName>
    <definedName name="bsupp" localSheetId="10">#REF!</definedName>
    <definedName name="bsupp">#REF!</definedName>
    <definedName name="BSUPPCAP" localSheetId="13">#REF!</definedName>
    <definedName name="BSUPPCAP" localSheetId="6">#REF!</definedName>
    <definedName name="BSUPPCAP" localSheetId="7">#REF!</definedName>
    <definedName name="BSUPPCAP" localSheetId="8">#REF!</definedName>
    <definedName name="BSUPPCAP" localSheetId="9">#REF!</definedName>
    <definedName name="BSUPPCAP" localSheetId="11">#REF!</definedName>
    <definedName name="BSUPPCAP" localSheetId="10">#REF!</definedName>
    <definedName name="BSUPPCAP">#REF!</definedName>
    <definedName name="bsupport" localSheetId="13">#REF!</definedName>
    <definedName name="bsupport" localSheetId="6">#REF!</definedName>
    <definedName name="bsupport" localSheetId="7">#REF!</definedName>
    <definedName name="bsupport" localSheetId="8">#REF!</definedName>
    <definedName name="bsupport" localSheetId="9">#REF!</definedName>
    <definedName name="bsupport" localSheetId="11">#REF!</definedName>
    <definedName name="bsupport" localSheetId="10">#REF!</definedName>
    <definedName name="bsupport">#REF!</definedName>
    <definedName name="btaxes" localSheetId="13">#REF!</definedName>
    <definedName name="btaxes" localSheetId="6">#REF!</definedName>
    <definedName name="btaxes" localSheetId="7">#REF!</definedName>
    <definedName name="btaxes" localSheetId="8">#REF!</definedName>
    <definedName name="btaxes" localSheetId="9">#REF!</definedName>
    <definedName name="btaxes" localSheetId="11">#REF!</definedName>
    <definedName name="btaxes" localSheetId="10">#REF!</definedName>
    <definedName name="btaxes">#REF!</definedName>
    <definedName name="btrans" localSheetId="13">#REF!</definedName>
    <definedName name="btrans" localSheetId="6">#REF!</definedName>
    <definedName name="btrans" localSheetId="7">#REF!</definedName>
    <definedName name="btrans" localSheetId="8">#REF!</definedName>
    <definedName name="btrans" localSheetId="9">#REF!</definedName>
    <definedName name="btrans" localSheetId="11">#REF!</definedName>
    <definedName name="btrans" localSheetId="10">#REF!</definedName>
    <definedName name="btrans">#REF!</definedName>
    <definedName name="btransin" localSheetId="13">'[1]201'!#REF!</definedName>
    <definedName name="btransin" localSheetId="6">'[1]201'!#REF!</definedName>
    <definedName name="btransin" localSheetId="7">'[1]201'!#REF!</definedName>
    <definedName name="btransin" localSheetId="8">'[1]201'!#REF!</definedName>
    <definedName name="btransin" localSheetId="9">'[1]201'!#REF!</definedName>
    <definedName name="btransin" localSheetId="11">'[1]201'!#REF!</definedName>
    <definedName name="btransin" localSheetId="10">'[1]201'!#REF!</definedName>
    <definedName name="btransin">'[1]201'!#REF!</definedName>
    <definedName name="btransout" localSheetId="13">#REF!</definedName>
    <definedName name="btransout" localSheetId="12">#REF!</definedName>
    <definedName name="btransout" localSheetId="6">#REF!</definedName>
    <definedName name="btransout" localSheetId="7">#REF!</definedName>
    <definedName name="btransout" localSheetId="8">#REF!</definedName>
    <definedName name="btransout" localSheetId="9">#REF!</definedName>
    <definedName name="btransout" localSheetId="11">#REF!</definedName>
    <definedName name="btransout" localSheetId="10">#REF!</definedName>
    <definedName name="btransout">#REF!</definedName>
    <definedName name="BTUITION" localSheetId="13">[1]GFREV!#REF!</definedName>
    <definedName name="BTUITION" localSheetId="6">[1]GFREV!#REF!</definedName>
    <definedName name="BTUITION" localSheetId="7">[1]GFREV!#REF!</definedName>
    <definedName name="BTUITION" localSheetId="8">[1]GFREV!#REF!</definedName>
    <definedName name="BTUITION" localSheetId="9">[1]GFREV!#REF!</definedName>
    <definedName name="BTUITION" localSheetId="11">[1]GFREV!#REF!</definedName>
    <definedName name="BTUITION" localSheetId="10">[1]GFREV!#REF!</definedName>
    <definedName name="BTUITION">[1]GFREV!#REF!</definedName>
    <definedName name="BUDBEG" localSheetId="13">#REF!</definedName>
    <definedName name="BUDBEG" localSheetId="12">#REF!</definedName>
    <definedName name="BUDBEG" localSheetId="6">#REF!</definedName>
    <definedName name="BUDBEG" localSheetId="7">#REF!</definedName>
    <definedName name="BUDBEG" localSheetId="8">#REF!</definedName>
    <definedName name="BUDBEG" localSheetId="9">#REF!</definedName>
    <definedName name="BUDBEG" localSheetId="11">#REF!</definedName>
    <definedName name="BUDBEG" localSheetId="10">#REF!</definedName>
    <definedName name="BUDBEG">#REF!</definedName>
    <definedName name="capital" localSheetId="13">#REF!</definedName>
    <definedName name="capital" localSheetId="12">#REF!</definedName>
    <definedName name="capital" localSheetId="6">#REF!</definedName>
    <definedName name="capital" localSheetId="7">#REF!</definedName>
    <definedName name="capital" localSheetId="8">#REF!</definedName>
    <definedName name="capital" localSheetId="9">#REF!</definedName>
    <definedName name="capital" localSheetId="11">#REF!</definedName>
    <definedName name="capital" localSheetId="10">#REF!</definedName>
    <definedName name="capital">#REF!</definedName>
    <definedName name="caplease" localSheetId="13">#REF!</definedName>
    <definedName name="caplease" localSheetId="12">#REF!</definedName>
    <definedName name="caplease" localSheetId="6">#REF!</definedName>
    <definedName name="caplease" localSheetId="7">#REF!</definedName>
    <definedName name="caplease" localSheetId="8">#REF!</definedName>
    <definedName name="caplease" localSheetId="9">#REF!</definedName>
    <definedName name="caplease" localSheetId="11">#REF!</definedName>
    <definedName name="caplease" localSheetId="10">#REF!</definedName>
    <definedName name="caplease">#REF!</definedName>
    <definedName name="capoutlay" localSheetId="13">#REF!</definedName>
    <definedName name="capoutlay" localSheetId="6">#REF!</definedName>
    <definedName name="capoutlay" localSheetId="7">#REF!</definedName>
    <definedName name="capoutlay" localSheetId="8">#REF!</definedName>
    <definedName name="capoutlay" localSheetId="9">#REF!</definedName>
    <definedName name="capoutlay" localSheetId="11">#REF!</definedName>
    <definedName name="capoutlay" localSheetId="10">#REF!</definedName>
    <definedName name="capoutlay">#REF!</definedName>
    <definedName name="CHANGE" localSheetId="13">#REF!</definedName>
    <definedName name="CHANGE" localSheetId="6">#REF!</definedName>
    <definedName name="CHANGE" localSheetId="7">#REF!</definedName>
    <definedName name="CHANGE" localSheetId="8">#REF!</definedName>
    <definedName name="CHANGE" localSheetId="9">#REF!</definedName>
    <definedName name="CHANGE" localSheetId="11">#REF!</definedName>
    <definedName name="CHANGE" localSheetId="10">#REF!</definedName>
    <definedName name="CHANGE">#REF!</definedName>
    <definedName name="CLS" localSheetId="13">#REF!</definedName>
    <definedName name="CLS" localSheetId="6">#REF!</definedName>
    <definedName name="CLS" localSheetId="7">#REF!</definedName>
    <definedName name="CLS" localSheetId="8">#REF!</definedName>
    <definedName name="CLS" localSheetId="9">#REF!</definedName>
    <definedName name="CLS" localSheetId="11">#REF!</definedName>
    <definedName name="CLS" localSheetId="10">#REF!</definedName>
    <definedName name="CLS">#REF!</definedName>
    <definedName name="comm" localSheetId="13">#REF!</definedName>
    <definedName name="comm" localSheetId="6">#REF!</definedName>
    <definedName name="comm" localSheetId="7">#REF!</definedName>
    <definedName name="comm" localSheetId="8">#REF!</definedName>
    <definedName name="comm" localSheetId="9">#REF!</definedName>
    <definedName name="comm" localSheetId="11">#REF!</definedName>
    <definedName name="comm" localSheetId="10">#REF!</definedName>
    <definedName name="comm">#REF!</definedName>
    <definedName name="COMMUNITY" localSheetId="13">#REF!</definedName>
    <definedName name="COMMUNITY" localSheetId="6">#REF!</definedName>
    <definedName name="COMMUNITY" localSheetId="7">#REF!</definedName>
    <definedName name="COMMUNITY" localSheetId="8">#REF!</definedName>
    <definedName name="COMMUNITY" localSheetId="9">#REF!</definedName>
    <definedName name="COMMUNITY" localSheetId="11">#REF!</definedName>
    <definedName name="COMMUNITY" localSheetId="10">#REF!</definedName>
    <definedName name="COMMUNITY">#REF!</definedName>
    <definedName name="cont" localSheetId="13">#REF!</definedName>
    <definedName name="cont" localSheetId="6">#REF!</definedName>
    <definedName name="cont" localSheetId="7">#REF!</definedName>
    <definedName name="cont" localSheetId="8">#REF!</definedName>
    <definedName name="cont" localSheetId="9">#REF!</definedName>
    <definedName name="cont" localSheetId="11">#REF!</definedName>
    <definedName name="cont" localSheetId="10">#REF!</definedName>
    <definedName name="cont">#REF!</definedName>
    <definedName name="contingency" localSheetId="13">#REF!</definedName>
    <definedName name="contingency" localSheetId="6">#REF!</definedName>
    <definedName name="contingency" localSheetId="7">#REF!</definedName>
    <definedName name="contingency" localSheetId="8">#REF!</definedName>
    <definedName name="contingency" localSheetId="9">#REF!</definedName>
    <definedName name="contingency" localSheetId="11">#REF!</definedName>
    <definedName name="contingency" localSheetId="10">#REF!</definedName>
    <definedName name="contingency">#REF!</definedName>
    <definedName name="CONTRIBUTIONS" localSheetId="13">[1]GFREV!#REF!</definedName>
    <definedName name="CONTRIBUTIONS" localSheetId="6">[1]GFREV!#REF!</definedName>
    <definedName name="CONTRIBUTIONS" localSheetId="7">[1]GFREV!#REF!</definedName>
    <definedName name="CONTRIBUTIONS" localSheetId="8">[1]GFREV!#REF!</definedName>
    <definedName name="CONTRIBUTIONS" localSheetId="9">[1]GFREV!#REF!</definedName>
    <definedName name="CONTRIBUTIONS" localSheetId="11">[1]GFREV!#REF!</definedName>
    <definedName name="CONTRIBUTIONS" localSheetId="10">[1]GFREV!#REF!</definedName>
    <definedName name="CONTRIBUTIONS">[1]GFREV!#REF!</definedName>
    <definedName name="debt" localSheetId="13">#REF!</definedName>
    <definedName name="debt" localSheetId="12">#REF!</definedName>
    <definedName name="debt" localSheetId="6">#REF!</definedName>
    <definedName name="debt" localSheetId="7">#REF!</definedName>
    <definedName name="debt" localSheetId="8">#REF!</definedName>
    <definedName name="debt" localSheetId="9">#REF!</definedName>
    <definedName name="debt" localSheetId="11">#REF!</definedName>
    <definedName name="debt" localSheetId="10">#REF!</definedName>
    <definedName name="debt">#REF!</definedName>
    <definedName name="DEBTSERVICE" localSheetId="13">#REF!</definedName>
    <definedName name="DEBTSERVICE" localSheetId="12">#REF!</definedName>
    <definedName name="DEBTSERVICE" localSheetId="6">#REF!</definedName>
    <definedName name="DEBTSERVICE" localSheetId="7">#REF!</definedName>
    <definedName name="DEBTSERVICE" localSheetId="8">#REF!</definedName>
    <definedName name="DEBTSERVICE" localSheetId="9">#REF!</definedName>
    <definedName name="DEBTSERVICE" localSheetId="11">#REF!</definedName>
    <definedName name="DEBTSERVICE" localSheetId="10">#REF!</definedName>
    <definedName name="DEBTSERVICE">#REF!</definedName>
    <definedName name="deferredcomp" localSheetId="13">#REF!</definedName>
    <definedName name="deferredcomp" localSheetId="12">#REF!</definedName>
    <definedName name="deferredcomp" localSheetId="6">#REF!</definedName>
    <definedName name="deferredcomp" localSheetId="7">#REF!</definedName>
    <definedName name="deferredcomp" localSheetId="8">#REF!</definedName>
    <definedName name="deferredcomp" localSheetId="9">#REF!</definedName>
    <definedName name="deferredcomp" localSheetId="11">#REF!</definedName>
    <definedName name="deferredcomp" localSheetId="10">#REF!</definedName>
    <definedName name="deferredcomp">#REF!</definedName>
    <definedName name="ds" localSheetId="13">#REF!</definedName>
    <definedName name="ds" localSheetId="6">#REF!</definedName>
    <definedName name="ds" localSheetId="7">#REF!</definedName>
    <definedName name="ds" localSheetId="8">#REF!</definedName>
    <definedName name="ds" localSheetId="9">#REF!</definedName>
    <definedName name="ds" localSheetId="11">#REF!</definedName>
    <definedName name="ds" localSheetId="10">#REF!</definedName>
    <definedName name="ds">#REF!</definedName>
    <definedName name="dueto" localSheetId="13">'[1]BS-NONMAJOR'!#REF!</definedName>
    <definedName name="dueto" localSheetId="6">'[1]BS-NONMAJOR'!#REF!</definedName>
    <definedName name="dueto" localSheetId="7">'[1]BS-NONMAJOR'!#REF!</definedName>
    <definedName name="dueto" localSheetId="8">'[1]BS-NONMAJOR'!#REF!</definedName>
    <definedName name="dueto" localSheetId="9">'[1]BS-NONMAJOR'!#REF!</definedName>
    <definedName name="dueto" localSheetId="11">'[1]BS-NONMAJOR'!#REF!</definedName>
    <definedName name="dueto" localSheetId="10">'[1]BS-NONMAJOR'!#REF!</definedName>
    <definedName name="dueto">'[1]BS-NONMAJOR'!#REF!</definedName>
    <definedName name="earn" localSheetId="13">#REF!</definedName>
    <definedName name="earn" localSheetId="12">#REF!</definedName>
    <definedName name="earn" localSheetId="6">#REF!</definedName>
    <definedName name="earn" localSheetId="7">#REF!</definedName>
    <definedName name="earn" localSheetId="8">#REF!</definedName>
    <definedName name="earn" localSheetId="9">#REF!</definedName>
    <definedName name="earn" localSheetId="11">#REF!</definedName>
    <definedName name="earn" localSheetId="10">#REF!</definedName>
    <definedName name="earn">#REF!</definedName>
    <definedName name="earnings" localSheetId="13">#REF!</definedName>
    <definedName name="earnings" localSheetId="12">#REF!</definedName>
    <definedName name="earnings" localSheetId="6">#REF!</definedName>
    <definedName name="earnings" localSheetId="7">#REF!</definedName>
    <definedName name="earnings" localSheetId="8">#REF!</definedName>
    <definedName name="earnings" localSheetId="9">#REF!</definedName>
    <definedName name="earnings" localSheetId="11">#REF!</definedName>
    <definedName name="earnings" localSheetId="10">#REF!</definedName>
    <definedName name="earnings">#REF!</definedName>
    <definedName name="endbal" localSheetId="13">#REF!</definedName>
    <definedName name="endbal" localSheetId="12">#REF!</definedName>
    <definedName name="endbal" localSheetId="6">#REF!</definedName>
    <definedName name="endbal" localSheetId="7">#REF!</definedName>
    <definedName name="endbal" localSheetId="8">#REF!</definedName>
    <definedName name="endbal" localSheetId="9">#REF!</definedName>
    <definedName name="endbal" localSheetId="11">#REF!</definedName>
    <definedName name="endbal" localSheetId="10">#REF!</definedName>
    <definedName name="endbal">#REF!</definedName>
    <definedName name="ENDBALCAP" localSheetId="13">#REF!</definedName>
    <definedName name="ENDBALCAP" localSheetId="6">#REF!</definedName>
    <definedName name="ENDBALCAP" localSheetId="7">#REF!</definedName>
    <definedName name="ENDBALCAP" localSheetId="8">#REF!</definedName>
    <definedName name="ENDBALCAP" localSheetId="9">#REF!</definedName>
    <definedName name="ENDBALCAP" localSheetId="11">#REF!</definedName>
    <definedName name="ENDBALCAP" localSheetId="10">#REF!</definedName>
    <definedName name="ENDBALCAP">#REF!</definedName>
    <definedName name="excess" localSheetId="13">#REF!</definedName>
    <definedName name="excess" localSheetId="6">#REF!</definedName>
    <definedName name="excess" localSheetId="7">#REF!</definedName>
    <definedName name="excess" localSheetId="8">#REF!</definedName>
    <definedName name="excess" localSheetId="9">#REF!</definedName>
    <definedName name="excess" localSheetId="11">#REF!</definedName>
    <definedName name="excess" localSheetId="10">#REF!</definedName>
    <definedName name="excess">#REF!</definedName>
    <definedName name="fed" localSheetId="13">#REF!</definedName>
    <definedName name="fed" localSheetId="6">#REF!</definedName>
    <definedName name="fed" localSheetId="7">#REF!</definedName>
    <definedName name="fed" localSheetId="8">#REF!</definedName>
    <definedName name="fed" localSheetId="9">#REF!</definedName>
    <definedName name="fed" localSheetId="11">#REF!</definedName>
    <definedName name="fed" localSheetId="10">#REF!</definedName>
    <definedName name="fed">#REF!</definedName>
    <definedName name="federal" localSheetId="13">#REF!</definedName>
    <definedName name="federal" localSheetId="6">#REF!</definedName>
    <definedName name="federal" localSheetId="7">#REF!</definedName>
    <definedName name="federal" localSheetId="8">#REF!</definedName>
    <definedName name="federal" localSheetId="9">#REF!</definedName>
    <definedName name="federal" localSheetId="11">#REF!</definedName>
    <definedName name="federal" localSheetId="10">#REF!</definedName>
    <definedName name="federal">#REF!</definedName>
    <definedName name="fedrev" localSheetId="13">#REF!</definedName>
    <definedName name="fedrev" localSheetId="6">#REF!</definedName>
    <definedName name="fedrev" localSheetId="7">#REF!</definedName>
    <definedName name="fedrev" localSheetId="8">#REF!</definedName>
    <definedName name="fedrev" localSheetId="9">#REF!</definedName>
    <definedName name="fedrev" localSheetId="11">#REF!</definedName>
    <definedName name="fedrev" localSheetId="10">#REF!</definedName>
    <definedName name="fedrev">#REF!</definedName>
    <definedName name="gaapinst" localSheetId="13">#REF!</definedName>
    <definedName name="gaapinst" localSheetId="6">#REF!</definedName>
    <definedName name="gaapinst" localSheetId="7">#REF!</definedName>
    <definedName name="gaapinst" localSheetId="8">#REF!</definedName>
    <definedName name="gaapinst" localSheetId="9">#REF!</definedName>
    <definedName name="gaapinst" localSheetId="11">#REF!</definedName>
    <definedName name="gaapinst" localSheetId="10">#REF!</definedName>
    <definedName name="gaapinst">#REF!</definedName>
    <definedName name="GAAPINSTR" localSheetId="13">#REF!</definedName>
    <definedName name="GAAPINSTR" localSheetId="6">#REF!</definedName>
    <definedName name="GAAPINSTR" localSheetId="7">#REF!</definedName>
    <definedName name="GAAPINSTR" localSheetId="8">#REF!</definedName>
    <definedName name="GAAPINSTR" localSheetId="9">#REF!</definedName>
    <definedName name="GAAPINSTR" localSheetId="11">#REF!</definedName>
    <definedName name="GAAPINSTR" localSheetId="10">#REF!</definedName>
    <definedName name="GAAPINSTR">#REF!</definedName>
    <definedName name="GAAPSUPP" localSheetId="13">#REF!</definedName>
    <definedName name="GAAPSUPP" localSheetId="6">#REF!</definedName>
    <definedName name="GAAPSUPP" localSheetId="7">#REF!</definedName>
    <definedName name="GAAPSUPP" localSheetId="8">#REF!</definedName>
    <definedName name="GAAPSUPP" localSheetId="9">#REF!</definedName>
    <definedName name="GAAPSUPP" localSheetId="11">#REF!</definedName>
    <definedName name="GAAPSUPP" localSheetId="10">#REF!</definedName>
    <definedName name="GAAPSUPP">#REF!</definedName>
    <definedName name="gaapsupport" localSheetId="13">#REF!</definedName>
    <definedName name="gaapsupport" localSheetId="6">#REF!</definedName>
    <definedName name="gaapsupport" localSheetId="7">#REF!</definedName>
    <definedName name="gaapsupport" localSheetId="8">#REF!</definedName>
    <definedName name="gaapsupport" localSheetId="9">#REF!</definedName>
    <definedName name="gaapsupport" localSheetId="11">#REF!</definedName>
    <definedName name="gaapsupport" localSheetId="10">#REF!</definedName>
    <definedName name="gaapsupport">#REF!</definedName>
    <definedName name="GRANTS" localSheetId="13">'[1]BS-NONMAJOR'!#REF!</definedName>
    <definedName name="GRANTS" localSheetId="6">'[1]BS-NONMAJOR'!#REF!</definedName>
    <definedName name="GRANTS" localSheetId="7">'[1]BS-NONMAJOR'!#REF!</definedName>
    <definedName name="GRANTS" localSheetId="8">'[1]BS-NONMAJOR'!#REF!</definedName>
    <definedName name="GRANTS" localSheetId="9">'[1]BS-NONMAJOR'!#REF!</definedName>
    <definedName name="GRANTS" localSheetId="11">'[1]BS-NONMAJOR'!#REF!</definedName>
    <definedName name="GRANTS" localSheetId="10">'[1]BS-NONMAJOR'!#REF!</definedName>
    <definedName name="GRANTS">'[1]BS-NONMAJOR'!#REF!</definedName>
    <definedName name="hhh" localSheetId="13">'[1]REV NONMAJOR'!#REF!</definedName>
    <definedName name="hhh" localSheetId="6">'[1]REV NONMAJOR'!#REF!</definedName>
    <definedName name="hhh" localSheetId="7">'[1]REV NONMAJOR'!#REF!</definedName>
    <definedName name="hhh" localSheetId="8">'[1]REV NONMAJOR'!#REF!</definedName>
    <definedName name="hhh" localSheetId="9">'[1]REV NONMAJOR'!#REF!</definedName>
    <definedName name="hhh" localSheetId="11">'[1]REV NONMAJOR'!#REF!</definedName>
    <definedName name="hhh" localSheetId="10">'[1]REV NONMAJOR'!#REF!</definedName>
    <definedName name="hhh">'[1]REV NONMAJOR'!#REF!</definedName>
    <definedName name="instr" localSheetId="13">#REF!</definedName>
    <definedName name="instr" localSheetId="12">#REF!</definedName>
    <definedName name="instr" localSheetId="6">#REF!</definedName>
    <definedName name="instr" localSheetId="7">#REF!</definedName>
    <definedName name="instr" localSheetId="8">#REF!</definedName>
    <definedName name="instr" localSheetId="9">#REF!</definedName>
    <definedName name="instr" localSheetId="11">#REF!</definedName>
    <definedName name="instr" localSheetId="10">#REF!</definedName>
    <definedName name="instr">#REF!</definedName>
    <definedName name="instrcapital" localSheetId="13">#REF!</definedName>
    <definedName name="instrcapital" localSheetId="12">#REF!</definedName>
    <definedName name="instrcapital" localSheetId="6">#REF!</definedName>
    <definedName name="instrcapital" localSheetId="7">#REF!</definedName>
    <definedName name="instrcapital" localSheetId="8">#REF!</definedName>
    <definedName name="instrcapital" localSheetId="9">#REF!</definedName>
    <definedName name="instrcapital" localSheetId="11">#REF!</definedName>
    <definedName name="instrcapital" localSheetId="10">#REF!</definedName>
    <definedName name="instrcapital">#REF!</definedName>
    <definedName name="instruction" localSheetId="13">#REF!</definedName>
    <definedName name="instruction" localSheetId="12">#REF!</definedName>
    <definedName name="instruction" localSheetId="6">#REF!</definedName>
    <definedName name="instruction" localSheetId="7">#REF!</definedName>
    <definedName name="instruction" localSheetId="8">#REF!</definedName>
    <definedName name="instruction" localSheetId="9">#REF!</definedName>
    <definedName name="instruction" localSheetId="11">#REF!</definedName>
    <definedName name="instruction" localSheetId="10">#REF!</definedName>
    <definedName name="instruction">#REF!</definedName>
    <definedName name="int" localSheetId="13">'[1]REV NONMAJOR'!#REF!</definedName>
    <definedName name="int" localSheetId="12">'[1]REV NONMAJOR'!#REF!</definedName>
    <definedName name="int" localSheetId="6">'[1]REV NONMAJOR'!#REF!</definedName>
    <definedName name="int" localSheetId="7">'[1]REV NONMAJOR'!#REF!</definedName>
    <definedName name="int" localSheetId="8">'[1]REV NONMAJOR'!#REF!</definedName>
    <definedName name="int" localSheetId="9">'[1]REV NONMAJOR'!#REF!</definedName>
    <definedName name="int" localSheetId="11">'[1]REV NONMAJOR'!#REF!</definedName>
    <definedName name="int" localSheetId="10">'[1]REV NONMAJOR'!#REF!</definedName>
    <definedName name="int">'[1]REV NONMAJOR'!#REF!</definedName>
    <definedName name="interest" localSheetId="13">#REF!</definedName>
    <definedName name="interest" localSheetId="12">#REF!</definedName>
    <definedName name="interest" localSheetId="6">#REF!</definedName>
    <definedName name="interest" localSheetId="7">#REF!</definedName>
    <definedName name="interest" localSheetId="8">#REF!</definedName>
    <definedName name="interest" localSheetId="9">#REF!</definedName>
    <definedName name="interest" localSheetId="11">#REF!</definedName>
    <definedName name="interest" localSheetId="10">#REF!</definedName>
    <definedName name="interest">#REF!</definedName>
    <definedName name="intermed" localSheetId="13">#REF!</definedName>
    <definedName name="intermed" localSheetId="12">#REF!</definedName>
    <definedName name="intermed" localSheetId="6">#REF!</definedName>
    <definedName name="intermed" localSheetId="7">#REF!</definedName>
    <definedName name="intermed" localSheetId="8">#REF!</definedName>
    <definedName name="intermed" localSheetId="9">#REF!</definedName>
    <definedName name="intermed" localSheetId="11">#REF!</definedName>
    <definedName name="intermed" localSheetId="10">#REF!</definedName>
    <definedName name="intermed">#REF!</definedName>
    <definedName name="inventory" localSheetId="13">'[1]BS-NONMAJOR'!#REF!</definedName>
    <definedName name="inventory" localSheetId="12">'[1]BS-NONMAJOR'!#REF!</definedName>
    <definedName name="inventory" localSheetId="6">'[1]BS-NONMAJOR'!#REF!</definedName>
    <definedName name="inventory" localSheetId="7">'[1]BS-NONMAJOR'!#REF!</definedName>
    <definedName name="inventory" localSheetId="8">'[1]BS-NONMAJOR'!#REF!</definedName>
    <definedName name="inventory" localSheetId="9">'[1]BS-NONMAJOR'!#REF!</definedName>
    <definedName name="inventory" localSheetId="11">'[1]BS-NONMAJOR'!#REF!</definedName>
    <definedName name="inventory" localSheetId="10">'[1]BS-NONMAJOR'!#REF!</definedName>
    <definedName name="inventory">'[1]BS-NONMAJOR'!#REF!</definedName>
    <definedName name="invreserve" localSheetId="13">'[1]BS-NONMAJOR'!#REF!</definedName>
    <definedName name="invreserve" localSheetId="12">'[1]BS-NONMAJOR'!#REF!</definedName>
    <definedName name="invreserve" localSheetId="6">'[1]BS-NONMAJOR'!#REF!</definedName>
    <definedName name="invreserve" localSheetId="7">'[1]BS-NONMAJOR'!#REF!</definedName>
    <definedName name="invreserve" localSheetId="8">'[1]BS-NONMAJOR'!#REF!</definedName>
    <definedName name="invreserve" localSheetId="9">'[1]BS-NONMAJOR'!#REF!</definedName>
    <definedName name="invreserve" localSheetId="11">'[1]BS-NONMAJOR'!#REF!</definedName>
    <definedName name="invreserve" localSheetId="10">'[1]BS-NONMAJOR'!#REF!</definedName>
    <definedName name="invreserve">'[1]BS-NONMAJOR'!#REF!</definedName>
    <definedName name="LAND" localSheetId="13">[1]GFREV!#REF!</definedName>
    <definedName name="LAND" localSheetId="6">[1]GFREV!#REF!</definedName>
    <definedName name="LAND" localSheetId="7">[1]GFREV!#REF!</definedName>
    <definedName name="LAND" localSheetId="8">[1]GFREV!#REF!</definedName>
    <definedName name="LAND" localSheetId="9">[1]GFREV!#REF!</definedName>
    <definedName name="LAND" localSheetId="11">[1]GFREV!#REF!</definedName>
    <definedName name="LAND" localSheetId="10">[1]GFREV!#REF!</definedName>
    <definedName name="LAND">[1]GFREV!#REF!</definedName>
    <definedName name="leasepurch" localSheetId="13">#REF!</definedName>
    <definedName name="leasepurch" localSheetId="12">#REF!</definedName>
    <definedName name="leasepurch" localSheetId="6">#REF!</definedName>
    <definedName name="leasepurch" localSheetId="7">#REF!</definedName>
    <definedName name="leasepurch" localSheetId="8">#REF!</definedName>
    <definedName name="leasepurch" localSheetId="9">#REF!</definedName>
    <definedName name="leasepurch" localSheetId="11">#REF!</definedName>
    <definedName name="leasepurch" localSheetId="10">#REF!</definedName>
    <definedName name="leasepurch">#REF!</definedName>
    <definedName name="misc" localSheetId="13">#REF!</definedName>
    <definedName name="misc" localSheetId="12">#REF!</definedName>
    <definedName name="misc" localSheetId="6">#REF!</definedName>
    <definedName name="misc" localSheetId="7">#REF!</definedName>
    <definedName name="misc" localSheetId="8">#REF!</definedName>
    <definedName name="misc" localSheetId="9">#REF!</definedName>
    <definedName name="misc" localSheetId="11">#REF!</definedName>
    <definedName name="misc" localSheetId="10">#REF!</definedName>
    <definedName name="misc">#REF!</definedName>
    <definedName name="newssales" localSheetId="13">'[1]REV NONMAJOR'!#REF!</definedName>
    <definedName name="newssales" localSheetId="12">'[1]REV NONMAJOR'!#REF!</definedName>
    <definedName name="newssales" localSheetId="6">'[1]REV NONMAJOR'!#REF!</definedName>
    <definedName name="newssales" localSheetId="7">'[1]REV NONMAJOR'!#REF!</definedName>
    <definedName name="newssales" localSheetId="8">'[1]REV NONMAJOR'!#REF!</definedName>
    <definedName name="newssales" localSheetId="9">'[1]REV NONMAJOR'!#REF!</definedName>
    <definedName name="newssales" localSheetId="11">'[1]REV NONMAJOR'!#REF!</definedName>
    <definedName name="newssales" localSheetId="10">'[1]REV NONMAJOR'!#REF!</definedName>
    <definedName name="newssales">'[1]REV NONMAJOR'!#REF!</definedName>
    <definedName name="nslp" localSheetId="13">'[1]201'!#REF!</definedName>
    <definedName name="nslp" localSheetId="12">'[1]201'!#REF!</definedName>
    <definedName name="nslp" localSheetId="6">'[1]201'!#REF!</definedName>
    <definedName name="nslp" localSheetId="7">'[1]201'!#REF!</definedName>
    <definedName name="nslp" localSheetId="8">'[1]201'!#REF!</definedName>
    <definedName name="nslp" localSheetId="9">'[1]201'!#REF!</definedName>
    <definedName name="nslp" localSheetId="11">'[1]201'!#REF!</definedName>
    <definedName name="nslp" localSheetId="10">'[1]201'!#REF!</definedName>
    <definedName name="nslp">'[1]201'!#REF!</definedName>
    <definedName name="o" localSheetId="13">#REF!</definedName>
    <definedName name="o" localSheetId="12">#REF!</definedName>
    <definedName name="o" localSheetId="6">#REF!</definedName>
    <definedName name="o" localSheetId="7">#REF!</definedName>
    <definedName name="o" localSheetId="8">#REF!</definedName>
    <definedName name="o" localSheetId="9">#REF!</definedName>
    <definedName name="o" localSheetId="11">#REF!</definedName>
    <definedName name="o" localSheetId="10">#REF!</definedName>
    <definedName name="o">#REF!</definedName>
    <definedName name="other" localSheetId="13">#REF!</definedName>
    <definedName name="other" localSheetId="12">#REF!</definedName>
    <definedName name="other" localSheetId="6">#REF!</definedName>
    <definedName name="other" localSheetId="7">#REF!</definedName>
    <definedName name="other" localSheetId="8">#REF!</definedName>
    <definedName name="other" localSheetId="9">#REF!</definedName>
    <definedName name="other" localSheetId="11">#REF!</definedName>
    <definedName name="other" localSheetId="10">#REF!</definedName>
    <definedName name="other">#REF!</definedName>
    <definedName name="prepaid" localSheetId="13">'[1]BS-NONMAJOR'!#REF!</definedName>
    <definedName name="prepaid" localSheetId="12">'[1]BS-NONMAJOR'!#REF!</definedName>
    <definedName name="prepaid" localSheetId="6">'[1]BS-NONMAJOR'!#REF!</definedName>
    <definedName name="prepaid" localSheetId="7">'[1]BS-NONMAJOR'!#REF!</definedName>
    <definedName name="prepaid" localSheetId="8">'[1]BS-NONMAJOR'!#REF!</definedName>
    <definedName name="prepaid" localSheetId="9">'[1]BS-NONMAJOR'!#REF!</definedName>
    <definedName name="prepaid" localSheetId="11">'[1]BS-NONMAJOR'!#REF!</definedName>
    <definedName name="prepaid" localSheetId="10">'[1]BS-NONMAJOR'!#REF!</definedName>
    <definedName name="prepaid">'[1]BS-NONMAJOR'!#REF!</definedName>
    <definedName name="_xlnm.Print_Area" localSheetId="4">'Change in proportionate Share'!$A$1:$F$43</definedName>
    <definedName name="_xlnm.Print_Area" localSheetId="3">'From PERS'!$A$1:$B$408</definedName>
    <definedName name="_xlnm.Print_Area" localSheetId="1">'FY23 Entries'!$A$1:$H$53</definedName>
    <definedName name="_xlnm.Print_Area" localSheetId="0">'Lead Sheet'!$A$1:$J$65</definedName>
    <definedName name="_xlnm.Print_Area" localSheetId="13">'RSI Schedule of Cont'!$A$1:$K$42</definedName>
    <definedName name="_xlnm.Print_Area" localSheetId="12">'RSI Schedule of Prop Share'!$A$1:$K$39</definedName>
    <definedName name="_xlnm.Print_Area" localSheetId="2">'State Schedule'!$A$1:$D$48</definedName>
    <definedName name="_xlnm.Print_Area" localSheetId="6">'Table 2'!$A$1:$AL$25</definedName>
    <definedName name="_xlnm.Print_Area" localSheetId="8">'Table 3'!$A$1:$D$23</definedName>
    <definedName name="_xlnm.Print_Area" localSheetId="9">'Table 4'!$I$14:$M$38</definedName>
    <definedName name="reserve" localSheetId="13">#REF!</definedName>
    <definedName name="reserve" localSheetId="12">#REF!</definedName>
    <definedName name="reserve" localSheetId="6">#REF!</definedName>
    <definedName name="reserve" localSheetId="7">#REF!</definedName>
    <definedName name="reserve" localSheetId="8">#REF!</definedName>
    <definedName name="reserve" localSheetId="9">#REF!</definedName>
    <definedName name="reserve" localSheetId="11">#REF!</definedName>
    <definedName name="reserve" localSheetId="10">#REF!</definedName>
    <definedName name="reserve">#REF!</definedName>
    <definedName name="residual" localSheetId="13">#REF!</definedName>
    <definedName name="residual" localSheetId="12">#REF!</definedName>
    <definedName name="residual" localSheetId="6">#REF!</definedName>
    <definedName name="residual" localSheetId="7">#REF!</definedName>
    <definedName name="residual" localSheetId="8">#REF!</definedName>
    <definedName name="residual" localSheetId="9">#REF!</definedName>
    <definedName name="residual" localSheetId="11">#REF!</definedName>
    <definedName name="residual" localSheetId="10">#REF!</definedName>
    <definedName name="residual">#REF!</definedName>
    <definedName name="revenue" localSheetId="13">#REF!</definedName>
    <definedName name="revenue" localSheetId="12">#REF!</definedName>
    <definedName name="revenue" localSheetId="6">#REF!</definedName>
    <definedName name="revenue" localSheetId="7">#REF!</definedName>
    <definedName name="revenue" localSheetId="8">#REF!</definedName>
    <definedName name="revenue" localSheetId="9">#REF!</definedName>
    <definedName name="revenue" localSheetId="11">#REF!</definedName>
    <definedName name="revenue" localSheetId="10">#REF!</definedName>
    <definedName name="revenue">#REF!</definedName>
    <definedName name="rrr" localSheetId="13">#REF!</definedName>
    <definedName name="rrr" localSheetId="6">#REF!</definedName>
    <definedName name="rrr" localSheetId="7">#REF!</definedName>
    <definedName name="rrr" localSheetId="8">#REF!</definedName>
    <definedName name="rrr" localSheetId="9">#REF!</definedName>
    <definedName name="rrr" localSheetId="11">#REF!</definedName>
    <definedName name="rrr" localSheetId="10">#REF!</definedName>
    <definedName name="rrr">#REF!</definedName>
    <definedName name="rrrr" localSheetId="13">'[1]201'!#REF!</definedName>
    <definedName name="rrrr" localSheetId="6">'[1]201'!#REF!</definedName>
    <definedName name="rrrr" localSheetId="7">'[1]201'!#REF!</definedName>
    <definedName name="rrrr" localSheetId="8">'[1]201'!#REF!</definedName>
    <definedName name="rrrr" localSheetId="9">'[1]201'!#REF!</definedName>
    <definedName name="rrrr" localSheetId="11">'[1]201'!#REF!</definedName>
    <definedName name="rrrr" localSheetId="10">'[1]201'!#REF!</definedName>
    <definedName name="rrrr">'[1]201'!#REF!</definedName>
    <definedName name="SA" localSheetId="13">#REF!</definedName>
    <definedName name="SA" localSheetId="12">#REF!</definedName>
    <definedName name="SA" localSheetId="6">#REF!</definedName>
    <definedName name="SA" localSheetId="7">#REF!</definedName>
    <definedName name="SA" localSheetId="8">#REF!</definedName>
    <definedName name="SA" localSheetId="9">#REF!</definedName>
    <definedName name="SA" localSheetId="11">#REF!</definedName>
    <definedName name="SA" localSheetId="10">#REF!</definedName>
    <definedName name="SA">#REF!</definedName>
    <definedName name="sac" localSheetId="13">[1]GFREV!#REF!</definedName>
    <definedName name="sac" localSheetId="6">[1]GFREV!#REF!</definedName>
    <definedName name="sac" localSheetId="7">[1]GFREV!#REF!</definedName>
    <definedName name="sac" localSheetId="8">[1]GFREV!#REF!</definedName>
    <definedName name="sac" localSheetId="9">[1]GFREV!#REF!</definedName>
    <definedName name="sac" localSheetId="11">[1]GFREV!#REF!</definedName>
    <definedName name="sac" localSheetId="10">[1]GFREV!#REF!</definedName>
    <definedName name="sac">[1]GFREV!#REF!</definedName>
    <definedName name="sacaplease" localSheetId="13">#REF!</definedName>
    <definedName name="sacaplease" localSheetId="12">#REF!</definedName>
    <definedName name="sacaplease" localSheetId="6">#REF!</definedName>
    <definedName name="sacaplease" localSheetId="7">#REF!</definedName>
    <definedName name="sacaplease" localSheetId="8">#REF!</definedName>
    <definedName name="sacaplease" localSheetId="9">#REF!</definedName>
    <definedName name="sacaplease" localSheetId="11">#REF!</definedName>
    <definedName name="sacaplease" localSheetId="10">#REF!</definedName>
    <definedName name="sacaplease">#REF!</definedName>
    <definedName name="sacapoutlay" localSheetId="13">#REF!</definedName>
    <definedName name="sacapoutlay" localSheetId="12">#REF!</definedName>
    <definedName name="sacapoutlay" localSheetId="6">#REF!</definedName>
    <definedName name="sacapoutlay" localSheetId="7">#REF!</definedName>
    <definedName name="sacapoutlay" localSheetId="8">#REF!</definedName>
    <definedName name="sacapoutlay" localSheetId="9">#REF!</definedName>
    <definedName name="sacapoutlay" localSheetId="11">#REF!</definedName>
    <definedName name="sacapoutlay" localSheetId="10">#REF!</definedName>
    <definedName name="sacapoutlay">#REF!</definedName>
    <definedName name="sachange" localSheetId="13">#REF!</definedName>
    <definedName name="sachange" localSheetId="12">#REF!</definedName>
    <definedName name="sachange" localSheetId="6">#REF!</definedName>
    <definedName name="sachange" localSheetId="7">#REF!</definedName>
    <definedName name="sachange" localSheetId="8">#REF!</definedName>
    <definedName name="sachange" localSheetId="9">#REF!</definedName>
    <definedName name="sachange" localSheetId="11">#REF!</definedName>
    <definedName name="sachange" localSheetId="10">#REF!</definedName>
    <definedName name="sachange">#REF!</definedName>
    <definedName name="sacls" localSheetId="13">#REF!</definedName>
    <definedName name="sacls" localSheetId="6">#REF!</definedName>
    <definedName name="sacls" localSheetId="7">#REF!</definedName>
    <definedName name="sacls" localSheetId="8">#REF!</definedName>
    <definedName name="sacls" localSheetId="9">#REF!</definedName>
    <definedName name="sacls" localSheetId="11">#REF!</definedName>
    <definedName name="sacls" localSheetId="10">#REF!</definedName>
    <definedName name="sacls">#REF!</definedName>
    <definedName name="sacomm" localSheetId="13">#REF!</definedName>
    <definedName name="sacomm" localSheetId="6">#REF!</definedName>
    <definedName name="sacomm" localSheetId="7">#REF!</definedName>
    <definedName name="sacomm" localSheetId="8">#REF!</definedName>
    <definedName name="sacomm" localSheetId="9">#REF!</definedName>
    <definedName name="sacomm" localSheetId="11">#REF!</definedName>
    <definedName name="sacomm" localSheetId="10">#REF!</definedName>
    <definedName name="sacomm">#REF!</definedName>
    <definedName name="sacommunity" localSheetId="13">#REF!</definedName>
    <definedName name="sacommunity" localSheetId="6">#REF!</definedName>
    <definedName name="sacommunity" localSheetId="7">#REF!</definedName>
    <definedName name="sacommunity" localSheetId="8">#REF!</definedName>
    <definedName name="sacommunity" localSheetId="9">#REF!</definedName>
    <definedName name="sacommunity" localSheetId="11">#REF!</definedName>
    <definedName name="sacommunity" localSheetId="10">#REF!</definedName>
    <definedName name="sacommunity">#REF!</definedName>
    <definedName name="sacontingensy" localSheetId="13">#REF!</definedName>
    <definedName name="sacontingensy" localSheetId="6">#REF!</definedName>
    <definedName name="sacontingensy" localSheetId="7">#REF!</definedName>
    <definedName name="sacontingensy" localSheetId="8">#REF!</definedName>
    <definedName name="sacontingensy" localSheetId="9">#REF!</definedName>
    <definedName name="sacontingensy" localSheetId="11">#REF!</definedName>
    <definedName name="sacontingensy" localSheetId="10">#REF!</definedName>
    <definedName name="sacontingensy">#REF!</definedName>
    <definedName name="sacontributions" localSheetId="13">[1]GFREV!#REF!</definedName>
    <definedName name="sacontributions" localSheetId="6">[1]GFREV!#REF!</definedName>
    <definedName name="sacontributions" localSheetId="7">[1]GFREV!#REF!</definedName>
    <definedName name="sacontributions" localSheetId="8">[1]GFREV!#REF!</definedName>
    <definedName name="sacontributions" localSheetId="9">[1]GFREV!#REF!</definedName>
    <definedName name="sacontributions" localSheetId="11">[1]GFREV!#REF!</definedName>
    <definedName name="sacontributions" localSheetId="10">[1]GFREV!#REF!</definedName>
    <definedName name="sacontributions">[1]GFREV!#REF!</definedName>
    <definedName name="sadebtseruve" localSheetId="13">#REF!</definedName>
    <definedName name="sadebtseruve" localSheetId="12">#REF!</definedName>
    <definedName name="sadebtseruve" localSheetId="6">#REF!</definedName>
    <definedName name="sadebtseruve" localSheetId="7">#REF!</definedName>
    <definedName name="sadebtseruve" localSheetId="8">#REF!</definedName>
    <definedName name="sadebtseruve" localSheetId="9">#REF!</definedName>
    <definedName name="sadebtseruve" localSheetId="11">#REF!</definedName>
    <definedName name="sadebtseruve" localSheetId="10">#REF!</definedName>
    <definedName name="sadebtseruve">#REF!</definedName>
    <definedName name="sadeff" localSheetId="13">#REF!</definedName>
    <definedName name="sadeff" localSheetId="12">#REF!</definedName>
    <definedName name="sadeff" localSheetId="6">#REF!</definedName>
    <definedName name="sadeff" localSheetId="7">#REF!</definedName>
    <definedName name="sadeff" localSheetId="8">#REF!</definedName>
    <definedName name="sadeff" localSheetId="9">#REF!</definedName>
    <definedName name="sadeff" localSheetId="11">#REF!</definedName>
    <definedName name="sadeff" localSheetId="10">#REF!</definedName>
    <definedName name="sadeff">#REF!</definedName>
    <definedName name="sads" localSheetId="13">#REF!</definedName>
    <definedName name="sads" localSheetId="12">#REF!</definedName>
    <definedName name="sads" localSheetId="6">#REF!</definedName>
    <definedName name="sads" localSheetId="7">#REF!</definedName>
    <definedName name="sads" localSheetId="8">#REF!</definedName>
    <definedName name="sads" localSheetId="9">#REF!</definedName>
    <definedName name="sads" localSheetId="11">#REF!</definedName>
    <definedName name="sads" localSheetId="10">#REF!</definedName>
    <definedName name="sads">#REF!</definedName>
    <definedName name="sads1" localSheetId="13">#REF!</definedName>
    <definedName name="sads1" localSheetId="6">#REF!</definedName>
    <definedName name="sads1" localSheetId="7">#REF!</definedName>
    <definedName name="sads1" localSheetId="8">#REF!</definedName>
    <definedName name="sads1" localSheetId="9">#REF!</definedName>
    <definedName name="sads1" localSheetId="11">#REF!</definedName>
    <definedName name="sads1" localSheetId="10">#REF!</definedName>
    <definedName name="sads1">#REF!</definedName>
    <definedName name="sae" localSheetId="13">#REF!</definedName>
    <definedName name="sae" localSheetId="6">#REF!</definedName>
    <definedName name="sae" localSheetId="7">#REF!</definedName>
    <definedName name="sae" localSheetId="8">#REF!</definedName>
    <definedName name="sae" localSheetId="9">#REF!</definedName>
    <definedName name="sae" localSheetId="11">#REF!</definedName>
    <definedName name="sae" localSheetId="10">#REF!</definedName>
    <definedName name="sae">#REF!</definedName>
    <definedName name="saearn" localSheetId="13">#REF!</definedName>
    <definedName name="saearn" localSheetId="6">#REF!</definedName>
    <definedName name="saearn" localSheetId="7">#REF!</definedName>
    <definedName name="saearn" localSheetId="8">#REF!</definedName>
    <definedName name="saearn" localSheetId="9">#REF!</definedName>
    <definedName name="saearn" localSheetId="11">#REF!</definedName>
    <definedName name="saearn" localSheetId="10">#REF!</definedName>
    <definedName name="saearn">#REF!</definedName>
    <definedName name="saexcess" localSheetId="13">#REF!</definedName>
    <definedName name="saexcess" localSheetId="6">#REF!</definedName>
    <definedName name="saexcess" localSheetId="7">#REF!</definedName>
    <definedName name="saexcess" localSheetId="8">#REF!</definedName>
    <definedName name="saexcess" localSheetId="9">#REF!</definedName>
    <definedName name="saexcess" localSheetId="11">#REF!</definedName>
    <definedName name="saexcess" localSheetId="10">#REF!</definedName>
    <definedName name="saexcess">#REF!</definedName>
    <definedName name="saexess" localSheetId="13">#REF!</definedName>
    <definedName name="saexess" localSheetId="6">#REF!</definedName>
    <definedName name="saexess" localSheetId="7">#REF!</definedName>
    <definedName name="saexess" localSheetId="8">#REF!</definedName>
    <definedName name="saexess" localSheetId="9">#REF!</definedName>
    <definedName name="saexess" localSheetId="11">#REF!</definedName>
    <definedName name="saexess" localSheetId="10">#REF!</definedName>
    <definedName name="saexess">#REF!</definedName>
    <definedName name="safed" localSheetId="13">#REF!</definedName>
    <definedName name="safed" localSheetId="6">#REF!</definedName>
    <definedName name="safed" localSheetId="7">#REF!</definedName>
    <definedName name="safed" localSheetId="8">#REF!</definedName>
    <definedName name="safed" localSheetId="9">#REF!</definedName>
    <definedName name="safed" localSheetId="11">#REF!</definedName>
    <definedName name="safed" localSheetId="10">#REF!</definedName>
    <definedName name="safed">#REF!</definedName>
    <definedName name="safed1" localSheetId="13">#REF!</definedName>
    <definedName name="safed1" localSheetId="6">#REF!</definedName>
    <definedName name="safed1" localSheetId="7">#REF!</definedName>
    <definedName name="safed1" localSheetId="8">#REF!</definedName>
    <definedName name="safed1" localSheetId="9">#REF!</definedName>
    <definedName name="safed1" localSheetId="11">#REF!</definedName>
    <definedName name="safed1" localSheetId="10">#REF!</definedName>
    <definedName name="safed1">#REF!</definedName>
    <definedName name="safed2" localSheetId="13">#REF!</definedName>
    <definedName name="safed2" localSheetId="6">#REF!</definedName>
    <definedName name="safed2" localSheetId="7">#REF!</definedName>
    <definedName name="safed2" localSheetId="8">#REF!</definedName>
    <definedName name="safed2" localSheetId="9">#REF!</definedName>
    <definedName name="safed2" localSheetId="11">#REF!</definedName>
    <definedName name="safed2" localSheetId="10">#REF!</definedName>
    <definedName name="safed2">#REF!</definedName>
    <definedName name="safederal" localSheetId="13">#REF!</definedName>
    <definedName name="safederal" localSheetId="6">#REF!</definedName>
    <definedName name="safederal" localSheetId="7">#REF!</definedName>
    <definedName name="safederal" localSheetId="8">#REF!</definedName>
    <definedName name="safederal" localSheetId="9">#REF!</definedName>
    <definedName name="safederal" localSheetId="11">#REF!</definedName>
    <definedName name="safederal" localSheetId="10">#REF!</definedName>
    <definedName name="safederal">#REF!</definedName>
    <definedName name="sag" localSheetId="13">'[1]BS-NONMAJOR'!#REF!</definedName>
    <definedName name="sag" localSheetId="6">'[1]BS-NONMAJOR'!#REF!</definedName>
    <definedName name="sag" localSheetId="7">'[1]BS-NONMAJOR'!#REF!</definedName>
    <definedName name="sag" localSheetId="8">'[1]BS-NONMAJOR'!#REF!</definedName>
    <definedName name="sag" localSheetId="9">'[1]BS-NONMAJOR'!#REF!</definedName>
    <definedName name="sag" localSheetId="11">'[1]BS-NONMAJOR'!#REF!</definedName>
    <definedName name="sag" localSheetId="10">'[1]BS-NONMAJOR'!#REF!</definedName>
    <definedName name="sag">'[1]BS-NONMAJOR'!#REF!</definedName>
    <definedName name="sags" localSheetId="13">#REF!</definedName>
    <definedName name="sags" localSheetId="12">#REF!</definedName>
    <definedName name="sags" localSheetId="6">#REF!</definedName>
    <definedName name="sags" localSheetId="7">#REF!</definedName>
    <definedName name="sags" localSheetId="8">#REF!</definedName>
    <definedName name="sags" localSheetId="9">#REF!</definedName>
    <definedName name="sags" localSheetId="11">#REF!</definedName>
    <definedName name="sags" localSheetId="10">#REF!</definedName>
    <definedName name="sags">#REF!</definedName>
    <definedName name="sainr" localSheetId="13">'[1]BS-NONMAJOR'!#REF!</definedName>
    <definedName name="sainr" localSheetId="6">'[1]BS-NONMAJOR'!#REF!</definedName>
    <definedName name="sainr" localSheetId="7">'[1]BS-NONMAJOR'!#REF!</definedName>
    <definedName name="sainr" localSheetId="8">'[1]BS-NONMAJOR'!#REF!</definedName>
    <definedName name="sainr" localSheetId="9">'[1]BS-NONMAJOR'!#REF!</definedName>
    <definedName name="sainr" localSheetId="11">'[1]BS-NONMAJOR'!#REF!</definedName>
    <definedName name="sainr" localSheetId="10">'[1]BS-NONMAJOR'!#REF!</definedName>
    <definedName name="sainr">'[1]BS-NONMAJOR'!#REF!</definedName>
    <definedName name="sainstruction" localSheetId="13">#REF!</definedName>
    <definedName name="sainstruction" localSheetId="12">#REF!</definedName>
    <definedName name="sainstruction" localSheetId="6">#REF!</definedName>
    <definedName name="sainstruction" localSheetId="7">#REF!</definedName>
    <definedName name="sainstruction" localSheetId="8">#REF!</definedName>
    <definedName name="sainstruction" localSheetId="9">#REF!</definedName>
    <definedName name="sainstruction" localSheetId="11">#REF!</definedName>
    <definedName name="sainstruction" localSheetId="10">#REF!</definedName>
    <definedName name="sainstruction">#REF!</definedName>
    <definedName name="saint" localSheetId="13">'[1]REV NONMAJOR'!#REF!</definedName>
    <definedName name="saint" localSheetId="6">'[1]REV NONMAJOR'!#REF!</definedName>
    <definedName name="saint" localSheetId="7">'[1]REV NONMAJOR'!#REF!</definedName>
    <definedName name="saint" localSheetId="8">'[1]REV NONMAJOR'!#REF!</definedName>
    <definedName name="saint" localSheetId="9">'[1]REV NONMAJOR'!#REF!</definedName>
    <definedName name="saint" localSheetId="11">'[1]REV NONMAJOR'!#REF!</definedName>
    <definedName name="saint" localSheetId="10">'[1]REV NONMAJOR'!#REF!</definedName>
    <definedName name="saint">'[1]REV NONMAJOR'!#REF!</definedName>
    <definedName name="sainterest" localSheetId="13">#REF!</definedName>
    <definedName name="sainterest" localSheetId="12">#REF!</definedName>
    <definedName name="sainterest" localSheetId="6">#REF!</definedName>
    <definedName name="sainterest" localSheetId="7">#REF!</definedName>
    <definedName name="sainterest" localSheetId="8">#REF!</definedName>
    <definedName name="sainterest" localSheetId="9">#REF!</definedName>
    <definedName name="sainterest" localSheetId="11">#REF!</definedName>
    <definedName name="sainterest" localSheetId="10">#REF!</definedName>
    <definedName name="sainterest">#REF!</definedName>
    <definedName name="saintermed" localSheetId="13">#REF!</definedName>
    <definedName name="saintermed" localSheetId="12">#REF!</definedName>
    <definedName name="saintermed" localSheetId="6">#REF!</definedName>
    <definedName name="saintermed" localSheetId="7">#REF!</definedName>
    <definedName name="saintermed" localSheetId="8">#REF!</definedName>
    <definedName name="saintermed" localSheetId="9">#REF!</definedName>
    <definedName name="saintermed" localSheetId="11">#REF!</definedName>
    <definedName name="saintermed" localSheetId="10">#REF!</definedName>
    <definedName name="saintermed">#REF!</definedName>
    <definedName name="saintmed" localSheetId="13">#REF!</definedName>
    <definedName name="saintmed" localSheetId="12">#REF!</definedName>
    <definedName name="saintmed" localSheetId="6">#REF!</definedName>
    <definedName name="saintmed" localSheetId="7">#REF!</definedName>
    <definedName name="saintmed" localSheetId="8">#REF!</definedName>
    <definedName name="saintmed" localSheetId="9">#REF!</definedName>
    <definedName name="saintmed" localSheetId="11">#REF!</definedName>
    <definedName name="saintmed" localSheetId="10">#REF!</definedName>
    <definedName name="saintmed">#REF!</definedName>
    <definedName name="sainv" localSheetId="13">'[1]BS-NONMAJOR'!#REF!</definedName>
    <definedName name="sainv" localSheetId="12">'[1]BS-NONMAJOR'!#REF!</definedName>
    <definedName name="sainv" localSheetId="6">'[1]BS-NONMAJOR'!#REF!</definedName>
    <definedName name="sainv" localSheetId="7">'[1]BS-NONMAJOR'!#REF!</definedName>
    <definedName name="sainv" localSheetId="8">'[1]BS-NONMAJOR'!#REF!</definedName>
    <definedName name="sainv" localSheetId="9">'[1]BS-NONMAJOR'!#REF!</definedName>
    <definedName name="sainv" localSheetId="11">'[1]BS-NONMAJOR'!#REF!</definedName>
    <definedName name="sainv" localSheetId="10">'[1]BS-NONMAJOR'!#REF!</definedName>
    <definedName name="sainv">'[1]BS-NONMAJOR'!#REF!</definedName>
    <definedName name="saland" localSheetId="13">[1]GFREV!#REF!</definedName>
    <definedName name="saland" localSheetId="12">[1]GFREV!#REF!</definedName>
    <definedName name="saland" localSheetId="6">[1]GFREV!#REF!</definedName>
    <definedName name="saland" localSheetId="7">[1]GFREV!#REF!</definedName>
    <definedName name="saland" localSheetId="8">[1]GFREV!#REF!</definedName>
    <definedName name="saland" localSheetId="9">[1]GFREV!#REF!</definedName>
    <definedName name="saland" localSheetId="11">[1]GFREV!#REF!</definedName>
    <definedName name="saland" localSheetId="10">[1]GFREV!#REF!</definedName>
    <definedName name="saland">[1]GFREV!#REF!</definedName>
    <definedName name="sale" localSheetId="13">#REF!</definedName>
    <definedName name="sale" localSheetId="12">#REF!</definedName>
    <definedName name="sale" localSheetId="6">#REF!</definedName>
    <definedName name="sale" localSheetId="7">#REF!</definedName>
    <definedName name="sale" localSheetId="8">#REF!</definedName>
    <definedName name="sale" localSheetId="9">#REF!</definedName>
    <definedName name="sale" localSheetId="11">#REF!</definedName>
    <definedName name="sale" localSheetId="10">#REF!</definedName>
    <definedName name="sale">#REF!</definedName>
    <definedName name="saleasepurch" localSheetId="13">#REF!</definedName>
    <definedName name="saleasepurch" localSheetId="12">#REF!</definedName>
    <definedName name="saleasepurch" localSheetId="6">#REF!</definedName>
    <definedName name="saleasepurch" localSheetId="7">#REF!</definedName>
    <definedName name="saleasepurch" localSheetId="8">#REF!</definedName>
    <definedName name="saleasepurch" localSheetId="9">#REF!</definedName>
    <definedName name="saleasepurch" localSheetId="11">#REF!</definedName>
    <definedName name="saleasepurch" localSheetId="10">#REF!</definedName>
    <definedName name="saleasepurch">#REF!</definedName>
    <definedName name="samics" localSheetId="13">#REF!</definedName>
    <definedName name="samics" localSheetId="12">#REF!</definedName>
    <definedName name="samics" localSheetId="6">#REF!</definedName>
    <definedName name="samics" localSheetId="7">#REF!</definedName>
    <definedName name="samics" localSheetId="8">#REF!</definedName>
    <definedName name="samics" localSheetId="9">#REF!</definedName>
    <definedName name="samics" localSheetId="11">#REF!</definedName>
    <definedName name="samics" localSheetId="10">#REF!</definedName>
    <definedName name="samics">#REF!</definedName>
    <definedName name="sanslp" localSheetId="13">'[1]201'!#REF!</definedName>
    <definedName name="sanslp" localSheetId="12">'[1]201'!#REF!</definedName>
    <definedName name="sanslp" localSheetId="6">'[1]201'!#REF!</definedName>
    <definedName name="sanslp" localSheetId="7">'[1]201'!#REF!</definedName>
    <definedName name="sanslp" localSheetId="8">'[1]201'!#REF!</definedName>
    <definedName name="sanslp" localSheetId="9">'[1]201'!#REF!</definedName>
    <definedName name="sanslp" localSheetId="11">'[1]201'!#REF!</definedName>
    <definedName name="sanslp" localSheetId="10">'[1]201'!#REF!</definedName>
    <definedName name="sanslp">'[1]201'!#REF!</definedName>
    <definedName name="sasupport" localSheetId="13">#REF!</definedName>
    <definedName name="sasupport" localSheetId="12">#REF!</definedName>
    <definedName name="sasupport" localSheetId="6">#REF!</definedName>
    <definedName name="sasupport" localSheetId="7">#REF!</definedName>
    <definedName name="sasupport" localSheetId="8">#REF!</definedName>
    <definedName name="sasupport" localSheetId="9">#REF!</definedName>
    <definedName name="sasupport" localSheetId="11">#REF!</definedName>
    <definedName name="sasupport" localSheetId="10">#REF!</definedName>
    <definedName name="sasupport">#REF!</definedName>
    <definedName name="satransin" localSheetId="13">'[1]201'!#REF!</definedName>
    <definedName name="satransin" localSheetId="12">'[1]201'!#REF!</definedName>
    <definedName name="satransin" localSheetId="6">'[1]201'!#REF!</definedName>
    <definedName name="satransin" localSheetId="7">'[1]201'!#REF!</definedName>
    <definedName name="satransin" localSheetId="8">'[1]201'!#REF!</definedName>
    <definedName name="satransin" localSheetId="9">'[1]201'!#REF!</definedName>
    <definedName name="satransin" localSheetId="11">'[1]201'!#REF!</definedName>
    <definedName name="satransin" localSheetId="10">'[1]201'!#REF!</definedName>
    <definedName name="satransin">'[1]201'!#REF!</definedName>
    <definedName name="satransout" localSheetId="13">#REF!</definedName>
    <definedName name="satransout" localSheetId="12">#REF!</definedName>
    <definedName name="satransout" localSheetId="6">#REF!</definedName>
    <definedName name="satransout" localSheetId="7">#REF!</definedName>
    <definedName name="satransout" localSheetId="8">#REF!</definedName>
    <definedName name="satransout" localSheetId="9">#REF!</definedName>
    <definedName name="satransout" localSheetId="11">#REF!</definedName>
    <definedName name="satransout" localSheetId="10">#REF!</definedName>
    <definedName name="satransout">#REF!</definedName>
    <definedName name="satuition" localSheetId="13">[1]GFREV!#REF!</definedName>
    <definedName name="satuition" localSheetId="6">[1]GFREV!#REF!</definedName>
    <definedName name="satuition" localSheetId="7">[1]GFREV!#REF!</definedName>
    <definedName name="satuition" localSheetId="8">[1]GFREV!#REF!</definedName>
    <definedName name="satuition" localSheetId="9">[1]GFREV!#REF!</definedName>
    <definedName name="satuition" localSheetId="11">[1]GFREV!#REF!</definedName>
    <definedName name="satuition" localSheetId="10">[1]GFREV!#REF!</definedName>
    <definedName name="satuition">[1]GFREV!#REF!</definedName>
    <definedName name="sdb" localSheetId="13">#REF!</definedName>
    <definedName name="sdb" localSheetId="12">#REF!</definedName>
    <definedName name="sdb" localSheetId="6">#REF!</definedName>
    <definedName name="sdb" localSheetId="7">#REF!</definedName>
    <definedName name="sdb" localSheetId="8">#REF!</definedName>
    <definedName name="sdb" localSheetId="9">#REF!</definedName>
    <definedName name="sdb" localSheetId="11">#REF!</definedName>
    <definedName name="sdb" localSheetId="10">#REF!</definedName>
    <definedName name="sdb">#REF!</definedName>
    <definedName name="sevices" localSheetId="13">'[1]REV NONMAJOR'!#REF!</definedName>
    <definedName name="sevices" localSheetId="6">'[1]REV NONMAJOR'!#REF!</definedName>
    <definedName name="sevices" localSheetId="7">'[1]REV NONMAJOR'!#REF!</definedName>
    <definedName name="sevices" localSheetId="8">'[1]REV NONMAJOR'!#REF!</definedName>
    <definedName name="sevices" localSheetId="9">'[1]REV NONMAJOR'!#REF!</definedName>
    <definedName name="sevices" localSheetId="11">'[1]REV NONMAJOR'!#REF!</definedName>
    <definedName name="sevices" localSheetId="10">'[1]REV NONMAJOR'!#REF!</definedName>
    <definedName name="sevices">'[1]REV NONMAJOR'!#REF!</definedName>
    <definedName name="ssdueto" localSheetId="13">'[1]BS-NONMAJOR'!#REF!</definedName>
    <definedName name="ssdueto" localSheetId="6">'[1]BS-NONMAJOR'!#REF!</definedName>
    <definedName name="ssdueto" localSheetId="7">'[1]BS-NONMAJOR'!#REF!</definedName>
    <definedName name="ssdueto" localSheetId="8">'[1]BS-NONMAJOR'!#REF!</definedName>
    <definedName name="ssdueto" localSheetId="9">'[1]BS-NONMAJOR'!#REF!</definedName>
    <definedName name="ssdueto" localSheetId="11">'[1]BS-NONMAJOR'!#REF!</definedName>
    <definedName name="ssdueto" localSheetId="10">'[1]BS-NONMAJOR'!#REF!</definedName>
    <definedName name="ssdueto">'[1]BS-NONMAJOR'!#REF!</definedName>
    <definedName name="sss" localSheetId="13">#REF!</definedName>
    <definedName name="sss" localSheetId="12">#REF!</definedName>
    <definedName name="sss" localSheetId="6">#REF!</definedName>
    <definedName name="sss" localSheetId="7">#REF!</definedName>
    <definedName name="sss" localSheetId="8">#REF!</definedName>
    <definedName name="sss" localSheetId="9">#REF!</definedName>
    <definedName name="sss" localSheetId="11">#REF!</definedName>
    <definedName name="sss" localSheetId="10">#REF!</definedName>
    <definedName name="sss">#REF!</definedName>
    <definedName name="ssss" localSheetId="13">[1]GFREV!#REF!</definedName>
    <definedName name="ssss" localSheetId="6">[1]GFREV!#REF!</definedName>
    <definedName name="ssss" localSheetId="7">[1]GFREV!#REF!</definedName>
    <definedName name="ssss" localSheetId="8">[1]GFREV!#REF!</definedName>
    <definedName name="ssss" localSheetId="9">[1]GFREV!#REF!</definedName>
    <definedName name="ssss" localSheetId="11">[1]GFREV!#REF!</definedName>
    <definedName name="ssss" localSheetId="10">[1]GFREV!#REF!</definedName>
    <definedName name="ssss">[1]GFREV!#REF!</definedName>
    <definedName name="state" localSheetId="13">#REF!</definedName>
    <definedName name="state" localSheetId="12">#REF!</definedName>
    <definedName name="state" localSheetId="6">#REF!</definedName>
    <definedName name="state" localSheetId="7">#REF!</definedName>
    <definedName name="state" localSheetId="8">#REF!</definedName>
    <definedName name="state" localSheetId="9">#REF!</definedName>
    <definedName name="state" localSheetId="11">#REF!</definedName>
    <definedName name="state" localSheetId="10">#REF!</definedName>
    <definedName name="state">#REF!</definedName>
    <definedName name="supp" localSheetId="13">#REF!</definedName>
    <definedName name="supp" localSheetId="12">#REF!</definedName>
    <definedName name="supp" localSheetId="6">#REF!</definedName>
    <definedName name="supp" localSheetId="7">#REF!</definedName>
    <definedName name="supp" localSheetId="8">#REF!</definedName>
    <definedName name="supp" localSheetId="9">#REF!</definedName>
    <definedName name="supp" localSheetId="11">#REF!</definedName>
    <definedName name="supp" localSheetId="10">#REF!</definedName>
    <definedName name="supp">#REF!</definedName>
    <definedName name="SUPPCAP" localSheetId="13">#REF!</definedName>
    <definedName name="SUPPCAP" localSheetId="12">#REF!</definedName>
    <definedName name="SUPPCAP" localSheetId="6">#REF!</definedName>
    <definedName name="SUPPCAP" localSheetId="7">#REF!</definedName>
    <definedName name="SUPPCAP" localSheetId="8">#REF!</definedName>
    <definedName name="SUPPCAP" localSheetId="9">#REF!</definedName>
    <definedName name="SUPPCAP" localSheetId="11">#REF!</definedName>
    <definedName name="SUPPCAP" localSheetId="10">#REF!</definedName>
    <definedName name="SUPPCAP">#REF!</definedName>
    <definedName name="suppcapital" localSheetId="13">#REF!</definedName>
    <definedName name="suppcapital" localSheetId="6">#REF!</definedName>
    <definedName name="suppcapital" localSheetId="7">#REF!</definedName>
    <definedName name="suppcapital" localSheetId="8">#REF!</definedName>
    <definedName name="suppcapital" localSheetId="9">#REF!</definedName>
    <definedName name="suppcapital" localSheetId="11">#REF!</definedName>
    <definedName name="suppcapital" localSheetId="10">#REF!</definedName>
    <definedName name="suppcapital">#REF!</definedName>
    <definedName name="support" localSheetId="13">#REF!</definedName>
    <definedName name="support" localSheetId="6">#REF!</definedName>
    <definedName name="support" localSheetId="7">#REF!</definedName>
    <definedName name="support" localSheetId="8">#REF!</definedName>
    <definedName name="support" localSheetId="9">#REF!</definedName>
    <definedName name="support" localSheetId="11">#REF!</definedName>
    <definedName name="support" localSheetId="10">#REF!</definedName>
    <definedName name="support">#REF!</definedName>
    <definedName name="taxes" localSheetId="13">#REF!</definedName>
    <definedName name="taxes" localSheetId="6">#REF!</definedName>
    <definedName name="taxes" localSheetId="7">#REF!</definedName>
    <definedName name="taxes" localSheetId="8">#REF!</definedName>
    <definedName name="taxes" localSheetId="9">#REF!</definedName>
    <definedName name="taxes" localSheetId="11">#REF!</definedName>
    <definedName name="taxes" localSheetId="10">#REF!</definedName>
    <definedName name="taxes">#REF!</definedName>
    <definedName name="trans" localSheetId="13">#REF!</definedName>
    <definedName name="trans" localSheetId="6">#REF!</definedName>
    <definedName name="trans" localSheetId="7">#REF!</definedName>
    <definedName name="trans" localSheetId="8">#REF!</definedName>
    <definedName name="trans" localSheetId="9">#REF!</definedName>
    <definedName name="trans" localSheetId="11">#REF!</definedName>
    <definedName name="trans" localSheetId="10">#REF!</definedName>
    <definedName name="trans">#REF!</definedName>
    <definedName name="transout" localSheetId="13">#REF!</definedName>
    <definedName name="transout" localSheetId="6">#REF!</definedName>
    <definedName name="transout" localSheetId="7">#REF!</definedName>
    <definedName name="transout" localSheetId="8">#REF!</definedName>
    <definedName name="transout" localSheetId="9">#REF!</definedName>
    <definedName name="transout" localSheetId="11">#REF!</definedName>
    <definedName name="transout" localSheetId="10">#REF!</definedName>
    <definedName name="transout">#REF!</definedName>
    <definedName name="TUITION" localSheetId="13">[1]GFREV!#REF!</definedName>
    <definedName name="TUITION" localSheetId="6">[1]GFREV!#REF!</definedName>
    <definedName name="TUITION" localSheetId="7">[1]GFREV!#REF!</definedName>
    <definedName name="TUITION" localSheetId="8">[1]GFREV!#REF!</definedName>
    <definedName name="TUITION" localSheetId="9">[1]GFREV!#REF!</definedName>
    <definedName name="TUITION" localSheetId="11">[1]GFREV!#REF!</definedName>
    <definedName name="TUITION" localSheetId="10">[1]GFREV!#REF!</definedName>
    <definedName name="TUITION">[1]GFREV!#REF!</definedName>
    <definedName name="WOST" localSheetId="13">[1]GFREV!#REF!</definedName>
    <definedName name="WOST" localSheetId="6">[1]GFREV!#REF!</definedName>
    <definedName name="WOST" localSheetId="7">[1]GFREV!#REF!</definedName>
    <definedName name="WOST" localSheetId="8">[1]GFREV!#REF!</definedName>
    <definedName name="WOST" localSheetId="9">[1]GFREV!#REF!</definedName>
    <definedName name="WOST" localSheetId="11">[1]GFREV!#REF!</definedName>
    <definedName name="WOST" localSheetId="10">[1]GFREV!#REF!</definedName>
    <definedName name="WOST">[1]GFREV!#REF!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2" l="1"/>
  <c r="K21" i="11"/>
  <c r="G21" i="11"/>
  <c r="AL5" i="15"/>
  <c r="T13" i="6"/>
  <c r="D33" i="2"/>
  <c r="M52" i="4"/>
  <c r="G10" i="4"/>
  <c r="AD8" i="6"/>
  <c r="AD6" i="6"/>
  <c r="AC8" i="6"/>
  <c r="AC6" i="6"/>
  <c r="AB6" i="6"/>
  <c r="K14" i="6"/>
  <c r="AB14" i="6" s="1"/>
  <c r="AB8" i="6"/>
  <c r="M8" i="6"/>
  <c r="M6" i="6"/>
  <c r="L8" i="6"/>
  <c r="L6" i="6"/>
  <c r="K8" i="6"/>
  <c r="K6" i="6"/>
  <c r="J8" i="6"/>
  <c r="J6" i="6"/>
  <c r="I8" i="6"/>
  <c r="I6" i="6"/>
  <c r="Y8" i="6"/>
  <c r="Y6" i="6"/>
  <c r="H4" i="6"/>
  <c r="G4" i="6"/>
  <c r="H6" i="6"/>
  <c r="G8" i="6"/>
  <c r="G6" i="6"/>
  <c r="F8" i="6"/>
  <c r="F6" i="6"/>
  <c r="E11" i="6"/>
  <c r="E10" i="6"/>
  <c r="E9" i="6"/>
  <c r="E8" i="6"/>
  <c r="E6" i="6"/>
  <c r="D8" i="6"/>
  <c r="D4" i="6"/>
  <c r="D12" i="6"/>
  <c r="D11" i="6"/>
  <c r="I23" i="10"/>
  <c r="G22" i="10"/>
  <c r="E21" i="11"/>
  <c r="G16" i="10"/>
  <c r="G17" i="10"/>
  <c r="G18" i="10"/>
  <c r="G19" i="10"/>
  <c r="G20" i="10"/>
  <c r="G21" i="10"/>
  <c r="G15" i="10"/>
  <c r="AG6" i="15" l="1"/>
  <c r="AG7" i="15"/>
  <c r="AG8" i="15"/>
  <c r="AG9" i="15"/>
  <c r="AG10" i="15"/>
  <c r="S3" i="15"/>
  <c r="S4" i="15"/>
  <c r="S5" i="15"/>
  <c r="S6" i="15"/>
  <c r="S7" i="15"/>
  <c r="S8" i="15"/>
  <c r="S9" i="15"/>
  <c r="S11" i="15"/>
  <c r="AG12" i="6"/>
  <c r="AG11" i="6"/>
  <c r="AG10" i="6"/>
  <c r="AG9" i="6"/>
  <c r="AG8" i="6"/>
  <c r="AG6" i="6"/>
  <c r="S14" i="6"/>
  <c r="S12" i="6"/>
  <c r="S11" i="6"/>
  <c r="S10" i="6"/>
  <c r="S9" i="6"/>
  <c r="S8" i="6"/>
  <c r="S6" i="6"/>
  <c r="T9" i="6"/>
  <c r="T10" i="6"/>
  <c r="T11" i="6"/>
  <c r="T12" i="6"/>
  <c r="T8" i="6"/>
  <c r="T6" i="6"/>
  <c r="B12" i="6"/>
  <c r="C9" i="6"/>
  <c r="C10" i="6"/>
  <c r="C11" i="6"/>
  <c r="C12" i="6"/>
  <c r="C8" i="6"/>
  <c r="C6" i="6"/>
  <c r="C43" i="2"/>
  <c r="E13" i="11"/>
  <c r="S13" i="6" l="1"/>
  <c r="A32" i="6"/>
  <c r="A33" i="6"/>
  <c r="A34" i="6"/>
  <c r="A31" i="6"/>
  <c r="A30" i="6"/>
  <c r="A28" i="6"/>
  <c r="E20" i="11"/>
  <c r="K20" i="11" s="1"/>
  <c r="I22" i="10"/>
  <c r="F33" i="6"/>
  <c r="E24" i="6"/>
  <c r="D24" i="6" s="1"/>
  <c r="C24" i="6" s="1"/>
  <c r="B24" i="6" s="1"/>
  <c r="T9" i="15"/>
  <c r="T6" i="15"/>
  <c r="T7" i="15"/>
  <c r="T8" i="15"/>
  <c r="T5" i="15"/>
  <c r="C8" i="15"/>
  <c r="C9" i="15"/>
  <c r="C5" i="15"/>
  <c r="C6" i="15"/>
  <c r="C7" i="15"/>
  <c r="B241" i="1"/>
  <c r="B240" i="1"/>
  <c r="B239" i="1"/>
  <c r="B238" i="1"/>
  <c r="B237" i="1"/>
  <c r="B236" i="1"/>
  <c r="B235" i="1"/>
  <c r="B234" i="1"/>
  <c r="G20" i="11" l="1"/>
  <c r="I8" i="11" l="1"/>
  <c r="G10" i="10"/>
  <c r="E9" i="10"/>
  <c r="I7" i="10"/>
  <c r="C45" i="2" l="1"/>
  <c r="C12" i="11" l="1"/>
  <c r="A13" i="11"/>
  <c r="E14" i="10"/>
  <c r="C14" i="10"/>
  <c r="E15" i="10"/>
  <c r="C15" i="10"/>
  <c r="I16" i="10"/>
  <c r="A15" i="10"/>
  <c r="A16" i="10" s="1"/>
  <c r="G14" i="10"/>
  <c r="E2" i="15"/>
  <c r="G2" i="15"/>
  <c r="I2" i="15"/>
  <c r="K2" i="15"/>
  <c r="M2" i="15"/>
  <c r="U2" i="15"/>
  <c r="V2" i="15"/>
  <c r="X2" i="15"/>
  <c r="Z2" i="15"/>
  <c r="AB2" i="15"/>
  <c r="AD2" i="15"/>
  <c r="B3" i="15"/>
  <c r="C3" i="15"/>
  <c r="D3" i="15"/>
  <c r="E3" i="15"/>
  <c r="F3" i="15"/>
  <c r="G3" i="15"/>
  <c r="H3" i="15"/>
  <c r="I3" i="15"/>
  <c r="J3" i="15"/>
  <c r="K3" i="15"/>
  <c r="L3" i="15"/>
  <c r="M3" i="15"/>
  <c r="N3" i="15"/>
  <c r="O3" i="15"/>
  <c r="T3" i="15"/>
  <c r="U3" i="15"/>
  <c r="V3" i="15"/>
  <c r="W3" i="15"/>
  <c r="X3" i="15"/>
  <c r="Y3" i="15"/>
  <c r="Z3" i="15"/>
  <c r="AA3" i="15"/>
  <c r="AB3" i="15"/>
  <c r="AC3" i="15"/>
  <c r="AD3" i="15"/>
  <c r="AE3" i="15"/>
  <c r="AF3" i="15"/>
  <c r="B4" i="15"/>
  <c r="C4" i="15"/>
  <c r="E4" i="15"/>
  <c r="F4" i="15"/>
  <c r="O4" i="15"/>
  <c r="T4" i="15"/>
  <c r="X4" i="15"/>
  <c r="Y4" i="15"/>
  <c r="Z4" i="15"/>
  <c r="AA4" i="15"/>
  <c r="AF4" i="15"/>
  <c r="A5" i="15"/>
  <c r="R5" i="15" s="1"/>
  <c r="A6" i="15"/>
  <c r="R6" i="15" s="1"/>
  <c r="A7" i="15"/>
  <c r="R7" i="15" s="1"/>
  <c r="A8" i="15"/>
  <c r="R8" i="15" s="1"/>
  <c r="A9" i="15"/>
  <c r="R9" i="15" s="1"/>
  <c r="P10" i="15"/>
  <c r="R10" i="15"/>
  <c r="I14" i="10" l="1"/>
  <c r="E12" i="11"/>
  <c r="K12" i="11" s="1"/>
  <c r="G12" i="11" l="1"/>
  <c r="C11" i="15" l="1"/>
  <c r="T11" i="15"/>
  <c r="T14" i="6"/>
  <c r="B9" i="15" l="1"/>
  <c r="B227" i="1"/>
  <c r="B226" i="1"/>
  <c r="B225" i="1"/>
  <c r="B224" i="1"/>
  <c r="B223" i="1"/>
  <c r="B222" i="1"/>
  <c r="B221" i="1"/>
  <c r="B220" i="1"/>
  <c r="B157" i="1"/>
  <c r="B156" i="1"/>
  <c r="B155" i="1"/>
  <c r="B154" i="1"/>
  <c r="B153" i="1"/>
  <c r="B152" i="1"/>
  <c r="B151" i="1"/>
  <c r="B150" i="1"/>
  <c r="B164" i="1"/>
  <c r="B165" i="1"/>
  <c r="B166" i="1"/>
  <c r="B167" i="1"/>
  <c r="B168" i="1"/>
  <c r="B169" i="1"/>
  <c r="B170" i="1"/>
  <c r="B171" i="1"/>
  <c r="V12" i="6" l="1"/>
  <c r="V9" i="15" s="1"/>
  <c r="V11" i="6"/>
  <c r="V8" i="15" s="1"/>
  <c r="V10" i="6"/>
  <c r="V7" i="15" s="1"/>
  <c r="V9" i="6"/>
  <c r="V6" i="15" s="1"/>
  <c r="V8" i="6"/>
  <c r="V5" i="15" s="1"/>
  <c r="V6" i="6"/>
  <c r="V11" i="15" l="1"/>
  <c r="I19" i="10"/>
  <c r="I20" i="10"/>
  <c r="E15" i="11"/>
  <c r="G15" i="11" s="1"/>
  <c r="E16" i="11"/>
  <c r="G16" i="11" s="1"/>
  <c r="E17" i="11"/>
  <c r="G17" i="11" s="1"/>
  <c r="E18" i="11"/>
  <c r="G18" i="11" s="1"/>
  <c r="E19" i="11"/>
  <c r="K19" i="11" s="1"/>
  <c r="I18" i="10"/>
  <c r="I21" i="10"/>
  <c r="E47" i="13"/>
  <c r="E46" i="13"/>
  <c r="G19" i="11" l="1"/>
  <c r="F31" i="6" l="1"/>
  <c r="F32" i="6"/>
  <c r="F34" i="6"/>
  <c r="F30" i="6"/>
  <c r="F28" i="6"/>
  <c r="F26" i="6"/>
  <c r="D26" i="6"/>
  <c r="E26" i="6"/>
  <c r="E31" i="6"/>
  <c r="E32" i="6"/>
  <c r="E33" i="6"/>
  <c r="E34" i="6"/>
  <c r="E28" i="6"/>
  <c r="E30" i="6"/>
  <c r="D31" i="6"/>
  <c r="D32" i="6"/>
  <c r="D33" i="6"/>
  <c r="D34" i="6"/>
  <c r="D30" i="6"/>
  <c r="D28" i="6"/>
  <c r="C31" i="6"/>
  <c r="C32" i="6"/>
  <c r="C33" i="6"/>
  <c r="C34" i="6"/>
  <c r="C30" i="6"/>
  <c r="C28" i="6"/>
  <c r="B31" i="6"/>
  <c r="B32" i="6"/>
  <c r="B33" i="6"/>
  <c r="B34" i="6"/>
  <c r="B30" i="6"/>
  <c r="B28" i="6"/>
  <c r="AC9" i="6"/>
  <c r="AC6" i="15" s="1"/>
  <c r="AC10" i="6"/>
  <c r="AC7" i="15" s="1"/>
  <c r="AC11" i="6"/>
  <c r="AC8" i="15" s="1"/>
  <c r="AC12" i="6"/>
  <c r="AC9" i="15" s="1"/>
  <c r="AC5" i="15"/>
  <c r="Z2" i="6"/>
  <c r="Z9" i="6"/>
  <c r="Z6" i="15" s="1"/>
  <c r="AA9" i="6"/>
  <c r="AA6" i="15" s="1"/>
  <c r="Z10" i="6"/>
  <c r="Z7" i="15" s="1"/>
  <c r="AA10" i="6"/>
  <c r="AA7" i="15" s="1"/>
  <c r="Z11" i="6"/>
  <c r="Z8" i="15" s="1"/>
  <c r="AA11" i="6"/>
  <c r="AA8" i="15" s="1"/>
  <c r="Z12" i="6"/>
  <c r="Z9" i="15" s="1"/>
  <c r="AA12" i="6"/>
  <c r="AA9" i="15" s="1"/>
  <c r="Z8" i="6"/>
  <c r="Z5" i="15" s="1"/>
  <c r="AA8" i="6"/>
  <c r="AA5" i="15" s="1"/>
  <c r="Z6" i="6"/>
  <c r="AA6" i="6"/>
  <c r="Z11" i="15" l="1"/>
  <c r="G33" i="6"/>
  <c r="E35" i="6"/>
  <c r="AC11" i="15"/>
  <c r="AA11" i="15"/>
  <c r="G32" i="6"/>
  <c r="F35" i="6"/>
  <c r="AA13" i="6"/>
  <c r="G34" i="6"/>
  <c r="G31" i="6"/>
  <c r="Z13" i="6"/>
  <c r="G28" i="6"/>
  <c r="G30" i="6"/>
  <c r="F9" i="6"/>
  <c r="F6" i="15" s="1"/>
  <c r="F10" i="6"/>
  <c r="F7" i="15" s="1"/>
  <c r="F11" i="6"/>
  <c r="F8" i="15" s="1"/>
  <c r="F12" i="6"/>
  <c r="F9" i="15" s="1"/>
  <c r="F5" i="15"/>
  <c r="W9" i="6"/>
  <c r="W6" i="15" s="1"/>
  <c r="W10" i="6"/>
  <c r="W7" i="15" s="1"/>
  <c r="W11" i="6"/>
  <c r="W8" i="15" s="1"/>
  <c r="W12" i="6"/>
  <c r="W9" i="15" s="1"/>
  <c r="W8" i="6"/>
  <c r="W5" i="15" s="1"/>
  <c r="W6" i="6"/>
  <c r="X9" i="6"/>
  <c r="X6" i="15" s="1"/>
  <c r="Y9" i="6"/>
  <c r="Y6" i="15" s="1"/>
  <c r="X10" i="6"/>
  <c r="X7" i="15" s="1"/>
  <c r="Y10" i="6"/>
  <c r="Y7" i="15" s="1"/>
  <c r="X11" i="6"/>
  <c r="X8" i="15" s="1"/>
  <c r="Y11" i="6"/>
  <c r="Y8" i="15" s="1"/>
  <c r="X12" i="6"/>
  <c r="X9" i="15" s="1"/>
  <c r="Y12" i="6"/>
  <c r="Y9" i="15" s="1"/>
  <c r="X8" i="6"/>
  <c r="X5" i="15" s="1"/>
  <c r="Y5" i="15"/>
  <c r="X6" i="6"/>
  <c r="X2" i="6"/>
  <c r="G9" i="6"/>
  <c r="G6" i="15" s="1"/>
  <c r="H9" i="6"/>
  <c r="H6" i="15" s="1"/>
  <c r="G10" i="6"/>
  <c r="G7" i="15" s="1"/>
  <c r="H10" i="6"/>
  <c r="H7" i="15" s="1"/>
  <c r="G11" i="6"/>
  <c r="G8" i="15" s="1"/>
  <c r="H11" i="6"/>
  <c r="H8" i="15" s="1"/>
  <c r="G12" i="6"/>
  <c r="G9" i="15" s="1"/>
  <c r="H12" i="6"/>
  <c r="H9" i="15" s="1"/>
  <c r="G5" i="15"/>
  <c r="H8" i="6"/>
  <c r="H5" i="15" s="1"/>
  <c r="H4" i="15"/>
  <c r="G4" i="15"/>
  <c r="G2" i="6"/>
  <c r="E6" i="15"/>
  <c r="E7" i="15"/>
  <c r="E8" i="15"/>
  <c r="E12" i="6"/>
  <c r="E9" i="15" s="1"/>
  <c r="E5" i="15"/>
  <c r="E2" i="6"/>
  <c r="B213" i="1"/>
  <c r="B212" i="1"/>
  <c r="B211" i="1"/>
  <c r="B210" i="1"/>
  <c r="B209" i="1"/>
  <c r="B208" i="1"/>
  <c r="B207" i="1"/>
  <c r="B206" i="1"/>
  <c r="B199" i="1"/>
  <c r="B198" i="1"/>
  <c r="B197" i="1"/>
  <c r="B196" i="1"/>
  <c r="B195" i="1"/>
  <c r="B194" i="1"/>
  <c r="B193" i="1"/>
  <c r="B192" i="1"/>
  <c r="B185" i="1"/>
  <c r="B184" i="1"/>
  <c r="B183" i="1"/>
  <c r="B182" i="1"/>
  <c r="B181" i="1"/>
  <c r="B180" i="1"/>
  <c r="B179" i="1"/>
  <c r="B178" i="1"/>
  <c r="B143" i="1"/>
  <c r="B142" i="1"/>
  <c r="B141" i="1"/>
  <c r="B140" i="1"/>
  <c r="B139" i="1"/>
  <c r="B138" i="1"/>
  <c r="B137" i="1"/>
  <c r="B136" i="1"/>
  <c r="B129" i="1"/>
  <c r="B128" i="1"/>
  <c r="B127" i="1"/>
  <c r="B126" i="1"/>
  <c r="B125" i="1"/>
  <c r="B124" i="1"/>
  <c r="B123" i="1"/>
  <c r="B122" i="1"/>
  <c r="B115" i="1"/>
  <c r="B114" i="1"/>
  <c r="B113" i="1"/>
  <c r="B112" i="1"/>
  <c r="B111" i="1"/>
  <c r="B110" i="1"/>
  <c r="B109" i="1"/>
  <c r="B108" i="1"/>
  <c r="B101" i="1"/>
  <c r="B100" i="1"/>
  <c r="B99" i="1"/>
  <c r="B98" i="1"/>
  <c r="B97" i="1"/>
  <c r="B96" i="1"/>
  <c r="B95" i="1"/>
  <c r="B94" i="1"/>
  <c r="B87" i="1"/>
  <c r="B86" i="1"/>
  <c r="B85" i="1"/>
  <c r="B84" i="1"/>
  <c r="B83" i="1"/>
  <c r="B82" i="1"/>
  <c r="B81" i="1"/>
  <c r="B80" i="1"/>
  <c r="B72" i="1"/>
  <c r="B71" i="1"/>
  <c r="B70" i="1"/>
  <c r="B69" i="1"/>
  <c r="B68" i="1"/>
  <c r="B67" i="1"/>
  <c r="B66" i="1"/>
  <c r="B65" i="1"/>
  <c r="B58" i="1"/>
  <c r="B57" i="1"/>
  <c r="B56" i="1"/>
  <c r="B55" i="1"/>
  <c r="B54" i="1"/>
  <c r="B53" i="1"/>
  <c r="B52" i="1"/>
  <c r="B51" i="1"/>
  <c r="B44" i="1"/>
  <c r="B43" i="1"/>
  <c r="B42" i="1"/>
  <c r="B41" i="1"/>
  <c r="B40" i="1"/>
  <c r="B39" i="1"/>
  <c r="B38" i="1"/>
  <c r="B37" i="1"/>
  <c r="B30" i="1"/>
  <c r="B29" i="1"/>
  <c r="B28" i="1"/>
  <c r="B27" i="1"/>
  <c r="B26" i="1"/>
  <c r="B25" i="1"/>
  <c r="B24" i="1"/>
  <c r="B23" i="1"/>
  <c r="B22" i="1"/>
  <c r="B6" i="6"/>
  <c r="B79" i="1" l="1"/>
  <c r="B233" i="1"/>
  <c r="B64" i="1"/>
  <c r="X11" i="15"/>
  <c r="G11" i="15"/>
  <c r="Y11" i="15"/>
  <c r="E11" i="15"/>
  <c r="F11" i="15"/>
  <c r="B191" i="1"/>
  <c r="G35" i="6"/>
  <c r="AF6" i="6" s="1"/>
  <c r="W11" i="15"/>
  <c r="H11" i="15"/>
  <c r="F13" i="6"/>
  <c r="B121" i="1"/>
  <c r="B93" i="1"/>
  <c r="B177" i="1"/>
  <c r="B50" i="1"/>
  <c r="B219" i="1"/>
  <c r="B163" i="1"/>
  <c r="B149" i="1"/>
  <c r="B36" i="1"/>
  <c r="B205" i="1"/>
  <c r="B107" i="1"/>
  <c r="B135" i="1"/>
  <c r="G13" i="6"/>
  <c r="X13" i="6"/>
  <c r="Y13" i="6"/>
  <c r="H13" i="6"/>
  <c r="E13" i="6"/>
  <c r="X14" i="6" l="1"/>
  <c r="Y14" i="6"/>
  <c r="O6" i="6"/>
  <c r="O12" i="6"/>
  <c r="O9" i="15" s="1"/>
  <c r="O9" i="6"/>
  <c r="O6" i="15" s="1"/>
  <c r="AF8" i="6"/>
  <c r="AF5" i="15" s="1"/>
  <c r="O8" i="6"/>
  <c r="O5" i="15" s="1"/>
  <c r="O11" i="6"/>
  <c r="O8" i="15" s="1"/>
  <c r="AF12" i="6"/>
  <c r="AF9" i="15" s="1"/>
  <c r="AF10" i="6"/>
  <c r="AF7" i="15" s="1"/>
  <c r="AF11" i="6"/>
  <c r="AF8" i="15" s="1"/>
  <c r="H14" i="6"/>
  <c r="O10" i="6"/>
  <c r="O7" i="15" s="1"/>
  <c r="AF9" i="6"/>
  <c r="AF6" i="15" s="1"/>
  <c r="G14" i="6"/>
  <c r="O11" i="15" l="1"/>
  <c r="AF11" i="15"/>
  <c r="I17" i="10"/>
  <c r="K18" i="11"/>
  <c r="A14" i="11"/>
  <c r="A15" i="11" s="1"/>
  <c r="A16" i="11" s="1"/>
  <c r="A17" i="11" s="1"/>
  <c r="A18" i="11" s="1"/>
  <c r="A19" i="11" s="1"/>
  <c r="A20" i="11" s="1"/>
  <c r="A17" i="10"/>
  <c r="A18" i="10" s="1"/>
  <c r="A19" i="10" s="1"/>
  <c r="A20" i="10" s="1"/>
  <c r="A21" i="10" s="1"/>
  <c r="A22" i="10" s="1"/>
  <c r="N20" i="6" l="1"/>
  <c r="C26" i="14"/>
  <c r="U9" i="6" l="1"/>
  <c r="U6" i="15" s="1"/>
  <c r="U10" i="6"/>
  <c r="U7" i="15" s="1"/>
  <c r="U11" i="6"/>
  <c r="U8" i="15" s="1"/>
  <c r="U12" i="6"/>
  <c r="U9" i="15" s="1"/>
  <c r="U8" i="6"/>
  <c r="U5" i="15" s="1"/>
  <c r="U6" i="6"/>
  <c r="AB9" i="6"/>
  <c r="AB6" i="15" s="1"/>
  <c r="AB10" i="6"/>
  <c r="AB7" i="15" s="1"/>
  <c r="AB11" i="6"/>
  <c r="AB8" i="15" s="1"/>
  <c r="AB12" i="6"/>
  <c r="AB9" i="15" s="1"/>
  <c r="AB5" i="15"/>
  <c r="AD9" i="6"/>
  <c r="AD6" i="15" s="1"/>
  <c r="AD10" i="6"/>
  <c r="AD7" i="15" s="1"/>
  <c r="AD11" i="6"/>
  <c r="AD8" i="15" s="1"/>
  <c r="AD12" i="6"/>
  <c r="AD9" i="15" s="1"/>
  <c r="AD5" i="15"/>
  <c r="AE9" i="6"/>
  <c r="AE10" i="6"/>
  <c r="AE11" i="6"/>
  <c r="AE12" i="6"/>
  <c r="AE8" i="6"/>
  <c r="AE6" i="6"/>
  <c r="R9" i="6"/>
  <c r="R10" i="6"/>
  <c r="R11" i="6"/>
  <c r="R12" i="6"/>
  <c r="R8" i="6"/>
  <c r="R6" i="6"/>
  <c r="W4" i="6"/>
  <c r="W4" i="15" s="1"/>
  <c r="J4" i="6"/>
  <c r="J4" i="15" s="1"/>
  <c r="I4" i="6"/>
  <c r="I4" i="15" s="1"/>
  <c r="K4" i="6"/>
  <c r="K4" i="15" s="1"/>
  <c r="L4" i="6"/>
  <c r="L4" i="15" s="1"/>
  <c r="N4" i="6"/>
  <c r="N4" i="15" s="1"/>
  <c r="M4" i="6"/>
  <c r="M4" i="15" s="1"/>
  <c r="J9" i="6"/>
  <c r="J6" i="15" s="1"/>
  <c r="J10" i="6"/>
  <c r="J7" i="15" s="1"/>
  <c r="J11" i="6"/>
  <c r="J8" i="15" s="1"/>
  <c r="J12" i="6"/>
  <c r="J9" i="15" s="1"/>
  <c r="J5" i="15"/>
  <c r="I9" i="6"/>
  <c r="I6" i="15" s="1"/>
  <c r="I10" i="6"/>
  <c r="I7" i="15" s="1"/>
  <c r="I11" i="6"/>
  <c r="I8" i="15" s="1"/>
  <c r="I12" i="6"/>
  <c r="I9" i="15" s="1"/>
  <c r="I5" i="15"/>
  <c r="D9" i="6"/>
  <c r="D6" i="15" s="1"/>
  <c r="D10" i="6"/>
  <c r="D7" i="15" s="1"/>
  <c r="D8" i="15"/>
  <c r="D9" i="15"/>
  <c r="D5" i="15"/>
  <c r="D6" i="6"/>
  <c r="M2" i="6"/>
  <c r="I2" i="6"/>
  <c r="U2" i="6"/>
  <c r="D2" i="6"/>
  <c r="D2" i="15" s="1"/>
  <c r="AD2" i="6"/>
  <c r="AB2" i="6"/>
  <c r="V2" i="6"/>
  <c r="K2" i="6"/>
  <c r="D31" i="2"/>
  <c r="AJ6" i="15"/>
  <c r="AJ7" i="15" s="1"/>
  <c r="AJ8" i="15" s="1"/>
  <c r="AJ9" i="15" s="1"/>
  <c r="AG5" i="15" l="1"/>
  <c r="I11" i="15"/>
  <c r="AB11" i="15"/>
  <c r="J11" i="15"/>
  <c r="D11" i="15"/>
  <c r="U4" i="6"/>
  <c r="U4" i="15" s="1"/>
  <c r="D4" i="15"/>
  <c r="AD11" i="15"/>
  <c r="U11" i="15"/>
  <c r="AE5" i="15"/>
  <c r="AE8" i="15"/>
  <c r="AE9" i="15"/>
  <c r="AE7" i="15"/>
  <c r="AE6" i="15"/>
  <c r="AC4" i="6"/>
  <c r="AC4" i="15" s="1"/>
  <c r="AE4" i="6"/>
  <c r="AE4" i="15" s="1"/>
  <c r="AD4" i="6"/>
  <c r="AD4" i="15" s="1"/>
  <c r="I13" i="6"/>
  <c r="V4" i="6"/>
  <c r="V4" i="15" s="1"/>
  <c r="AB4" i="6"/>
  <c r="AB4" i="15" s="1"/>
  <c r="J13" i="6"/>
  <c r="V13" i="6"/>
  <c r="AD13" i="6"/>
  <c r="AE13" i="6"/>
  <c r="AB13" i="6"/>
  <c r="AC13" i="6"/>
  <c r="L14" i="6" s="1"/>
  <c r="D35" i="6"/>
  <c r="B35" i="6"/>
  <c r="C35" i="6"/>
  <c r="N19" i="6" l="1"/>
  <c r="I14" i="6"/>
  <c r="Z14" i="6"/>
  <c r="AE11" i="15"/>
  <c r="AG11" i="15"/>
  <c r="J14" i="6"/>
  <c r="AA14" i="6"/>
  <c r="E14" i="6"/>
  <c r="V14" i="6"/>
  <c r="N21" i="6"/>
  <c r="O13" i="6" l="1"/>
  <c r="C31" i="2" l="1"/>
  <c r="F45" i="2" s="1"/>
  <c r="C33" i="2" l="1"/>
  <c r="E14" i="11"/>
  <c r="G14" i="11" s="1"/>
  <c r="K14" i="11" l="1"/>
  <c r="M9" i="6" l="1"/>
  <c r="M6" i="15" s="1"/>
  <c r="M10" i="6"/>
  <c r="M7" i="15" s="1"/>
  <c r="M11" i="6"/>
  <c r="M8" i="15" s="1"/>
  <c r="M12" i="6"/>
  <c r="M9" i="15" s="1"/>
  <c r="M5" i="15"/>
  <c r="N9" i="6"/>
  <c r="N6" i="15" s="1"/>
  <c r="N10" i="6"/>
  <c r="N7" i="15" s="1"/>
  <c r="N11" i="6"/>
  <c r="N8" i="15" s="1"/>
  <c r="N12" i="6"/>
  <c r="N9" i="15" s="1"/>
  <c r="N8" i="6"/>
  <c r="N5" i="15" s="1"/>
  <c r="N6" i="6"/>
  <c r="L9" i="6"/>
  <c r="L6" i="15" s="1"/>
  <c r="L10" i="6"/>
  <c r="L7" i="15" s="1"/>
  <c r="L11" i="6"/>
  <c r="L8" i="15" s="1"/>
  <c r="L12" i="6"/>
  <c r="L9" i="15" s="1"/>
  <c r="L5" i="15"/>
  <c r="K9" i="6"/>
  <c r="K6" i="15" s="1"/>
  <c r="K10" i="6"/>
  <c r="K7" i="15" s="1"/>
  <c r="K11" i="6"/>
  <c r="K8" i="15" s="1"/>
  <c r="K12" i="6"/>
  <c r="K9" i="15" s="1"/>
  <c r="K5" i="15"/>
  <c r="P6" i="6" l="1"/>
  <c r="P9" i="15"/>
  <c r="K11" i="15"/>
  <c r="L11" i="15"/>
  <c r="M11" i="15"/>
  <c r="N11" i="15"/>
  <c r="P12" i="6"/>
  <c r="N13" i="6"/>
  <c r="M13" i="6"/>
  <c r="M14" i="6" l="1"/>
  <c r="AD14" i="6"/>
  <c r="N14" i="6"/>
  <c r="AE14" i="6"/>
  <c r="AL10" i="15"/>
  <c r="AJ10" i="15"/>
  <c r="K15" i="11" l="1"/>
  <c r="A3" i="14"/>
  <c r="C13" i="6" l="1"/>
  <c r="C14" i="6" s="1"/>
  <c r="G28" i="2"/>
  <c r="K13" i="6" l="1"/>
  <c r="M59" i="4" l="1"/>
  <c r="A87" i="4" l="1"/>
  <c r="A79" i="4"/>
  <c r="A71" i="4"/>
  <c r="A63" i="4"/>
  <c r="A55" i="4"/>
  <c r="M53" i="4"/>
  <c r="D22" i="2" l="1"/>
  <c r="M57" i="4" s="1"/>
  <c r="B60" i="13" l="1"/>
  <c r="B61" i="13"/>
  <c r="B62" i="13"/>
  <c r="B63" i="13"/>
  <c r="B64" i="13"/>
  <c r="A1" i="14"/>
  <c r="D34" i="2"/>
  <c r="B54" i="13"/>
  <c r="B55" i="13"/>
  <c r="B56" i="13"/>
  <c r="B57" i="13"/>
  <c r="B58" i="13"/>
  <c r="B59" i="13"/>
  <c r="B53" i="13"/>
  <c r="B39" i="13"/>
  <c r="B33" i="13"/>
  <c r="B27" i="13"/>
  <c r="B21" i="13"/>
  <c r="B15" i="13"/>
  <c r="H49" i="4" l="1"/>
  <c r="F47" i="4" l="1"/>
  <c r="E48" i="13"/>
  <c r="G47" i="4" s="1"/>
  <c r="E47" i="4"/>
  <c r="M54" i="4" l="1"/>
  <c r="M58" i="4" s="1"/>
  <c r="M60" i="4" l="1"/>
  <c r="D13" i="6"/>
  <c r="E3" i="5" l="1"/>
  <c r="E4" i="5"/>
  <c r="E5" i="5"/>
  <c r="E6" i="5"/>
  <c r="E8" i="5"/>
  <c r="E2" i="5"/>
  <c r="C3" i="5"/>
  <c r="C4" i="5"/>
  <c r="C5" i="5"/>
  <c r="C6" i="5"/>
  <c r="C8" i="5"/>
  <c r="G13" i="11" l="1"/>
  <c r="K13" i="11"/>
  <c r="E7" i="5"/>
  <c r="E10" i="5" s="1"/>
  <c r="F48" i="4"/>
  <c r="F49" i="4" l="1"/>
  <c r="C7" i="5"/>
  <c r="C10" i="5" s="1"/>
  <c r="G10" i="5" l="1"/>
  <c r="B11" i="6"/>
  <c r="B8" i="15" s="1"/>
  <c r="P8" i="15" s="1"/>
  <c r="B8" i="6"/>
  <c r="B5" i="15" s="1"/>
  <c r="B10" i="6"/>
  <c r="B7" i="15" s="1"/>
  <c r="P7" i="15" s="1"/>
  <c r="B9" i="6"/>
  <c r="B6" i="15" s="1"/>
  <c r="P6" i="15" s="1"/>
  <c r="G18" i="2"/>
  <c r="G22" i="2"/>
  <c r="B11" i="15" l="1"/>
  <c r="P5" i="15"/>
  <c r="P10" i="6"/>
  <c r="P9" i="6"/>
  <c r="P8" i="6"/>
  <c r="P11" i="6"/>
  <c r="U13" i="6"/>
  <c r="U14" i="6" s="1"/>
  <c r="W13" i="6"/>
  <c r="B13" i="6"/>
  <c r="P11" i="15" l="1"/>
  <c r="W14" i="6"/>
  <c r="F14" i="6"/>
  <c r="P13" i="6"/>
  <c r="P15" i="6" s="1"/>
  <c r="D14" i="6"/>
  <c r="AF13" i="6"/>
  <c r="AF14" i="6" s="1"/>
  <c r="B14" i="6"/>
  <c r="B9" i="14"/>
  <c r="D19" i="14" s="1"/>
  <c r="E19" i="14" s="1"/>
  <c r="B8" i="14"/>
  <c r="C19" i="14" s="1"/>
  <c r="E48" i="4"/>
  <c r="D17" i="14" l="1"/>
  <c r="D33" i="14"/>
  <c r="C17" i="14"/>
  <c r="C33" i="14"/>
  <c r="E33" i="14" s="1"/>
  <c r="O14" i="6"/>
  <c r="C20" i="14"/>
  <c r="D20" i="14"/>
  <c r="D24" i="14"/>
  <c r="D28" i="14"/>
  <c r="E28" i="14" s="1"/>
  <c r="E35" i="14" s="1"/>
  <c r="C24" i="14"/>
  <c r="C28" i="14"/>
  <c r="C31" i="14"/>
  <c r="C21" i="14"/>
  <c r="D31" i="14"/>
  <c r="D21" i="14"/>
  <c r="D32" i="14"/>
  <c r="D22" i="14"/>
  <c r="C22" i="14"/>
  <c r="C25" i="14"/>
  <c r="C32" i="14"/>
  <c r="D25" i="14"/>
  <c r="D23" i="14"/>
  <c r="D18" i="14"/>
  <c r="C18" i="14"/>
  <c r="C23" i="14"/>
  <c r="E49" i="4"/>
  <c r="E17" i="14" l="1"/>
  <c r="E20" i="14"/>
  <c r="E32" i="14"/>
  <c r="E24" i="14"/>
  <c r="E25" i="14"/>
  <c r="E21" i="14"/>
  <c r="E31" i="14"/>
  <c r="E22" i="14"/>
  <c r="E23" i="14"/>
  <c r="E18" i="14"/>
  <c r="G48" i="4"/>
  <c r="G49" i="4" l="1"/>
  <c r="E37" i="14" l="1"/>
  <c r="G37" i="14" s="1"/>
  <c r="G35" i="14"/>
  <c r="E38" i="14" l="1"/>
  <c r="G38" i="14" s="1"/>
  <c r="C3" i="12"/>
  <c r="AL6" i="15" l="1"/>
  <c r="AL7" i="15"/>
  <c r="AL8" i="15"/>
  <c r="AL9" i="15"/>
  <c r="L13" i="6"/>
  <c r="A1" i="11"/>
  <c r="AC14" i="6" l="1"/>
  <c r="AL11" i="15"/>
  <c r="AL17" i="15" s="1"/>
  <c r="AG13" i="6"/>
  <c r="AG15" i="6" l="1"/>
  <c r="E3" i="12"/>
  <c r="K17" i="11"/>
  <c r="I15" i="10"/>
  <c r="K16" i="11" l="1"/>
  <c r="G3" i="12"/>
  <c r="H3" i="9" l="1"/>
  <c r="F3" i="9"/>
  <c r="D3" i="9"/>
  <c r="K36" i="8"/>
  <c r="C2" i="5" l="1"/>
  <c r="C40" i="4" l="1"/>
  <c r="C41" i="4"/>
  <c r="G29" i="2"/>
  <c r="G13" i="2"/>
  <c r="G12" i="2"/>
  <c r="G10" i="2"/>
  <c r="G9" i="2"/>
  <c r="C37" i="4" l="1"/>
  <c r="C43" i="4"/>
  <c r="D35" i="4" l="1"/>
  <c r="D12" i="4"/>
  <c r="D31" i="4"/>
  <c r="D33" i="4"/>
  <c r="D26" i="4"/>
  <c r="D15" i="4"/>
  <c r="D20" i="4"/>
  <c r="D11" i="4"/>
  <c r="D27" i="4"/>
  <c r="D32" i="4"/>
  <c r="D22" i="4"/>
  <c r="E22" i="4" s="1"/>
  <c r="D34" i="4"/>
  <c r="D10" i="4"/>
  <c r="E10" i="4" s="1"/>
  <c r="D24" i="4"/>
  <c r="D25" i="4"/>
  <c r="D13" i="4"/>
  <c r="D16" i="4"/>
  <c r="D29" i="4"/>
  <c r="D30" i="4"/>
  <c r="D23" i="4"/>
  <c r="C45" i="4"/>
  <c r="D18" i="4"/>
  <c r="D21" i="4"/>
  <c r="D28" i="4"/>
  <c r="D19" i="4"/>
  <c r="D14" i="4"/>
  <c r="D17" i="4"/>
  <c r="F10" i="4" l="1"/>
  <c r="E11" i="4"/>
  <c r="F11" i="4"/>
  <c r="G11" i="4"/>
  <c r="E25" i="4"/>
  <c r="I34" i="13" s="1"/>
  <c r="G34" i="13" s="1"/>
  <c r="F25" i="4"/>
  <c r="I35" i="13" s="1"/>
  <c r="G35" i="13" s="1"/>
  <c r="G25" i="4"/>
  <c r="I36" i="13" s="1"/>
  <c r="G36" i="13" s="1"/>
  <c r="G24" i="4"/>
  <c r="I30" i="13" s="1"/>
  <c r="G30" i="13" s="1"/>
  <c r="E24" i="4"/>
  <c r="I28" i="13" s="1"/>
  <c r="G28" i="13" s="1"/>
  <c r="F24" i="4"/>
  <c r="I29" i="13" s="1"/>
  <c r="G29" i="13" s="1"/>
  <c r="G34" i="4"/>
  <c r="E34" i="4"/>
  <c r="F34" i="4"/>
  <c r="E17" i="4"/>
  <c r="G17" i="4"/>
  <c r="F17" i="4"/>
  <c r="E14" i="4"/>
  <c r="F14" i="4"/>
  <c r="G14" i="4"/>
  <c r="E19" i="4"/>
  <c r="G19" i="4"/>
  <c r="F19" i="4"/>
  <c r="E28" i="4"/>
  <c r="F28" i="4"/>
  <c r="G28" i="4"/>
  <c r="F21" i="4"/>
  <c r="E21" i="4"/>
  <c r="G21" i="4"/>
  <c r="E23" i="4"/>
  <c r="I22" i="13" s="1"/>
  <c r="F23" i="4"/>
  <c r="I23" i="13" s="1"/>
  <c r="G23" i="13" s="1"/>
  <c r="G23" i="4"/>
  <c r="I24" i="13" s="1"/>
  <c r="E12" i="4"/>
  <c r="F12" i="4"/>
  <c r="G12" i="4"/>
  <c r="F13" i="4"/>
  <c r="G13" i="4"/>
  <c r="E13" i="4"/>
  <c r="F22" i="4"/>
  <c r="I17" i="13" s="1"/>
  <c r="G22" i="4"/>
  <c r="I18" i="13" s="1"/>
  <c r="E32" i="4"/>
  <c r="G32" i="4"/>
  <c r="F32" i="4"/>
  <c r="E27" i="4"/>
  <c r="F27" i="4"/>
  <c r="G27" i="4"/>
  <c r="E20" i="4"/>
  <c r="F20" i="4"/>
  <c r="G20" i="4"/>
  <c r="E18" i="4"/>
  <c r="F18" i="4"/>
  <c r="G18" i="4"/>
  <c r="E15" i="4"/>
  <c r="F15" i="4"/>
  <c r="G15" i="4"/>
  <c r="G26" i="4"/>
  <c r="I42" i="13" s="1"/>
  <c r="G42" i="13" s="1"/>
  <c r="E26" i="4"/>
  <c r="I40" i="13" s="1"/>
  <c r="G40" i="13" s="1"/>
  <c r="F26" i="4"/>
  <c r="I41" i="13" s="1"/>
  <c r="G41" i="13" s="1"/>
  <c r="E33" i="4"/>
  <c r="F33" i="4"/>
  <c r="G33" i="4"/>
  <c r="E30" i="4"/>
  <c r="G30" i="4"/>
  <c r="F30" i="4"/>
  <c r="E31" i="4"/>
  <c r="F31" i="4"/>
  <c r="G31" i="4"/>
  <c r="E29" i="4"/>
  <c r="F29" i="4"/>
  <c r="G29" i="4"/>
  <c r="E16" i="4"/>
  <c r="F16" i="4"/>
  <c r="G16" i="4"/>
  <c r="E35" i="4"/>
  <c r="F35" i="4"/>
  <c r="G35" i="4"/>
  <c r="E4" i="12"/>
  <c r="E6" i="12" s="1"/>
  <c r="D41" i="4"/>
  <c r="D40" i="4"/>
  <c r="F37" i="4" l="1"/>
  <c r="F51" i="4" s="1"/>
  <c r="F40" i="4"/>
  <c r="C89" i="4"/>
  <c r="D89" i="4"/>
  <c r="C88" i="4"/>
  <c r="D88" i="4"/>
  <c r="C80" i="4"/>
  <c r="D80" i="4"/>
  <c r="D90" i="4"/>
  <c r="C90" i="4"/>
  <c r="C81" i="4"/>
  <c r="D81" i="4"/>
  <c r="D72" i="4"/>
  <c r="C72" i="4"/>
  <c r="C82" i="4"/>
  <c r="D82" i="4"/>
  <c r="C73" i="4"/>
  <c r="D73" i="4"/>
  <c r="D74" i="4"/>
  <c r="C74" i="4"/>
  <c r="C65" i="4"/>
  <c r="D65" i="4"/>
  <c r="G37" i="4"/>
  <c r="G51" i="4" s="1"/>
  <c r="E37" i="4"/>
  <c r="E51" i="4" s="1"/>
  <c r="E40" i="4"/>
  <c r="I10" i="13" s="1"/>
  <c r="I16" i="13"/>
  <c r="G16" i="13" s="1"/>
  <c r="E41" i="4"/>
  <c r="G24" i="13"/>
  <c r="G18" i="13"/>
  <c r="G22" i="13"/>
  <c r="G17" i="13"/>
  <c r="G31" i="13"/>
  <c r="E12" i="12"/>
  <c r="C4" i="12"/>
  <c r="D43" i="4"/>
  <c r="D45" i="4" s="1"/>
  <c r="G10" i="13" l="1"/>
  <c r="G46" i="13" s="1"/>
  <c r="I46" i="13"/>
  <c r="C75" i="4"/>
  <c r="C77" i="4" s="1"/>
  <c r="D75" i="4"/>
  <c r="D77" i="4" s="1"/>
  <c r="C64" i="4"/>
  <c r="D64" i="4"/>
  <c r="C58" i="4"/>
  <c r="D58" i="4"/>
  <c r="D66" i="4"/>
  <c r="C66" i="4"/>
  <c r="C57" i="4"/>
  <c r="D57" i="4"/>
  <c r="D56" i="4"/>
  <c r="C56" i="4"/>
  <c r="G25" i="13"/>
  <c r="G19" i="13"/>
  <c r="G4" i="12"/>
  <c r="G6" i="12" s="1"/>
  <c r="C6" i="12"/>
  <c r="C12" i="12" s="1"/>
  <c r="E43" i="4"/>
  <c r="C97" i="4" l="1"/>
  <c r="D97" i="4"/>
  <c r="C67" i="4"/>
  <c r="C69" i="4" s="1"/>
  <c r="D67" i="4"/>
  <c r="D69" i="4" s="1"/>
  <c r="C59" i="4"/>
  <c r="D59" i="4"/>
  <c r="K46" i="13"/>
  <c r="G12" i="12"/>
  <c r="E45" i="4"/>
  <c r="L46" i="13" l="1"/>
  <c r="D61" i="4" l="1"/>
  <c r="E69" i="4" l="1"/>
  <c r="C61" i="4"/>
  <c r="E61" i="4" s="1"/>
  <c r="E77" i="4"/>
  <c r="H37" i="4" l="1"/>
  <c r="H21" i="4" s="1"/>
  <c r="H17" i="4" l="1"/>
  <c r="H18" i="4"/>
  <c r="H32" i="4"/>
  <c r="H29" i="4"/>
  <c r="H22" i="4"/>
  <c r="H23" i="4"/>
  <c r="H20" i="4"/>
  <c r="H26" i="4"/>
  <c r="H27" i="4"/>
  <c r="H28" i="4"/>
  <c r="H24" i="4"/>
  <c r="H33" i="4"/>
  <c r="H19" i="4"/>
  <c r="H31" i="4"/>
  <c r="H35" i="4"/>
  <c r="H25" i="4"/>
  <c r="H34" i="4"/>
  <c r="H30" i="4"/>
  <c r="H40" i="4" l="1"/>
  <c r="G40" i="4"/>
  <c r="H41" i="4"/>
  <c r="F41" i="4"/>
  <c r="G41" i="4"/>
  <c r="H43" i="4" l="1"/>
  <c r="H45" i="4" s="1"/>
  <c r="F43" i="4"/>
  <c r="F45" i="4" s="1"/>
  <c r="I12" i="13"/>
  <c r="G43" i="4"/>
  <c r="G45" i="4" s="1"/>
  <c r="I11" i="13"/>
  <c r="G43" i="13"/>
  <c r="G37" i="13"/>
  <c r="G11" i="13" l="1"/>
  <c r="G47" i="13" s="1"/>
  <c r="I47" i="13"/>
  <c r="C13" i="5" s="1"/>
  <c r="G12" i="13"/>
  <c r="G48" i="13" s="1"/>
  <c r="I48" i="13"/>
  <c r="E13" i="5" s="1"/>
  <c r="C91" i="4"/>
  <c r="C93" i="4" s="1"/>
  <c r="D91" i="4"/>
  <c r="D93" i="4" s="1"/>
  <c r="C83" i="4"/>
  <c r="C85" i="4" s="1"/>
  <c r="D83" i="4"/>
  <c r="D85" i="4" s="1"/>
  <c r="D99" i="4" l="1"/>
  <c r="D98" i="4"/>
  <c r="C98" i="4"/>
  <c r="K47" i="13"/>
  <c r="C99" i="4"/>
  <c r="G13" i="13"/>
  <c r="I64" i="13" s="1"/>
  <c r="K48" i="13"/>
  <c r="G49" i="13"/>
  <c r="K49" i="13" s="1"/>
  <c r="E93" i="4"/>
  <c r="E85" i="4"/>
  <c r="L48" i="13"/>
  <c r="L47" i="13"/>
  <c r="I62" i="13" l="1"/>
  <c r="C100" i="4"/>
  <c r="C102" i="4" s="1"/>
  <c r="I53" i="13"/>
  <c r="I57" i="13"/>
  <c r="I56" i="13"/>
  <c r="I59" i="13"/>
  <c r="I54" i="13"/>
  <c r="I55" i="13"/>
  <c r="I61" i="13"/>
  <c r="I58" i="13"/>
  <c r="I63" i="13"/>
  <c r="D100" i="4"/>
  <c r="D102" i="4" s="1"/>
  <c r="I60" i="13"/>
  <c r="G67" i="13"/>
  <c r="N60" i="4"/>
  <c r="E102" i="4" l="1"/>
  <c r="I65" i="13"/>
  <c r="I6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E10" authorId="0" shapeId="0" xr:uid="{00000000-0006-0000-0000-000001000000}">
      <text>
        <r>
          <rPr>
            <b/>
            <sz val="9"/>
            <color indexed="81"/>
            <rFont val="Tahoma"/>
            <family val="2"/>
          </rPr>
          <t>Note:</t>
        </r>
        <r>
          <rPr>
            <sz val="9"/>
            <color indexed="81"/>
            <rFont val="Tahoma"/>
            <family val="2"/>
          </rPr>
          <t xml:space="preserve">
Insert numbers from prior year's Financial Statements.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Matthew Apken</author>
    <author>MCO</author>
    <author>Tonya Moffitt</author>
    <author>tmoffitt</author>
  </authors>
  <commentList>
    <comment ref="C7" authorId="0" shapeId="0" xr:uid="{00000000-0006-0000-0100-000001000000}">
      <text>
        <r>
          <rPr>
            <sz val="9"/>
            <color indexed="81"/>
            <rFont val="Tahoma"/>
            <family val="2"/>
          </rPr>
          <t>This is the allocation method the entity has chosen to use examples it could be PERS payments or Covered Payroll</t>
        </r>
      </text>
    </comment>
    <comment ref="E10" authorId="1" shapeId="0" xr:uid="{58EA420D-A5B4-4C01-837C-F147F9FFAE2B}">
      <text>
        <r>
          <rPr>
            <b/>
            <sz val="9"/>
            <color indexed="81"/>
            <rFont val="Tahoma"/>
            <family val="2"/>
          </rPr>
          <t>Merina+Co:</t>
        </r>
        <r>
          <rPr>
            <sz val="9"/>
            <color indexed="81"/>
            <rFont val="Tahoma"/>
            <family val="2"/>
          </rPr>
          <t xml:space="preserve">
Rounded to match State Schedule Tab</t>
        </r>
      </text>
    </comment>
    <comment ref="G10" authorId="2" shapeId="0" xr:uid="{29ED7F49-9C3D-42C7-B0FF-AF527DDE74C4}">
      <text>
        <r>
          <rPr>
            <b/>
            <sz val="9"/>
            <color indexed="81"/>
            <rFont val="Tahoma"/>
            <family val="2"/>
          </rPr>
          <t>Merina+Co:</t>
        </r>
        <r>
          <rPr>
            <sz val="9"/>
            <color indexed="81"/>
            <rFont val="Tahoma"/>
            <family val="2"/>
          </rPr>
          <t xml:space="preserve">
Rounded to match State Schedule Tab</t>
        </r>
      </text>
    </comment>
    <comment ref="B22" authorId="2" shapeId="0" xr:uid="{00000000-0006-0000-0100-000002000000}">
      <text>
        <r>
          <rPr>
            <b/>
            <sz val="9"/>
            <color indexed="81"/>
            <rFont val="Tahoma"/>
            <family val="2"/>
          </rPr>
          <t>Note:</t>
        </r>
        <r>
          <rPr>
            <sz val="9"/>
            <color indexed="81"/>
            <rFont val="Tahoma"/>
            <family val="2"/>
          </rPr>
          <t xml:space="preserve">
Start Enterprise Funds Here</t>
        </r>
      </text>
    </comment>
    <comment ref="H37" authorId="0" shapeId="0" xr:uid="{00000000-0006-0000-0100-000003000000}">
      <text>
        <r>
          <rPr>
            <sz val="9"/>
            <color indexed="81"/>
            <rFont val="Tahoma"/>
            <family val="2"/>
          </rPr>
          <t>Schedule of Pension Amounts by Employer. Changes in Employer Proportion and differences between employer contributions and proportionate Share contributions.</t>
        </r>
      </text>
    </comment>
    <comment ref="M52" authorId="0" shapeId="0" xr:uid="{00000000-0006-0000-0100-000008000000}">
      <text>
        <r>
          <rPr>
            <b/>
            <sz val="9"/>
            <color indexed="81"/>
            <rFont val="Tahoma"/>
            <family val="2"/>
          </rPr>
          <t>Note:</t>
        </r>
        <r>
          <rPr>
            <sz val="9"/>
            <color indexed="81"/>
            <rFont val="Tahoma"/>
            <family val="2"/>
          </rPr>
          <t xml:space="preserve">
from PERS Cash Contributions subsequent to measurement date of June 30, 2020 </t>
        </r>
        <r>
          <rPr>
            <sz val="9"/>
            <color indexed="10"/>
            <rFont val="Tahoma"/>
            <family val="2"/>
          </rPr>
          <t xml:space="preserve">"Total Defined Benefit Pension" </t>
        </r>
        <r>
          <rPr>
            <sz val="9"/>
            <color indexed="81"/>
            <rFont val="Tahoma"/>
            <family val="2"/>
          </rPr>
          <t>column.</t>
        </r>
        <r>
          <rPr>
            <sz val="9"/>
            <color indexed="10"/>
            <rFont val="Tahoma"/>
            <family val="2"/>
          </rPr>
          <t xml:space="preserve"> </t>
        </r>
        <r>
          <rPr>
            <sz val="9"/>
            <color indexed="81"/>
            <rFont val="Tahoma"/>
            <family val="2"/>
          </rPr>
          <t>Round, if necessary
You can also get it from PY GASB 68 workpaper cell C32 in the "State Schedule" tab.</t>
        </r>
      </text>
    </comment>
    <comment ref="A54" authorId="3" shapeId="0" xr:uid="{00000000-0006-0000-0100-000009000000}">
      <text>
        <r>
          <rPr>
            <sz val="9"/>
            <color indexed="10"/>
            <rFont val="Tahoma"/>
            <family val="2"/>
          </rPr>
          <t>Must do these Journal Entries for All Enterprise Funds</t>
        </r>
      </text>
    </comment>
    <comment ref="M54" authorId="0" shapeId="0" xr:uid="{00000000-0006-0000-0100-00000A000000}">
      <text>
        <r>
          <rPr>
            <b/>
            <sz val="9"/>
            <color indexed="81"/>
            <rFont val="Tahoma"/>
            <family val="2"/>
          </rPr>
          <t>Note:</t>
        </r>
        <r>
          <rPr>
            <sz val="9"/>
            <color indexed="81"/>
            <rFont val="Tahoma"/>
            <family val="2"/>
          </rPr>
          <t xml:space="preserve">
This is the difference between Last years Contributions after measurement date and the Current year Exhibit H of actual contributions. This is needed to reconcile back to the state schedule.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C32" authorId="0" shapeId="0" xr:uid="{00000000-0006-0000-0200-000001000000}">
      <text>
        <r>
          <rPr>
            <sz val="9"/>
            <color indexed="81"/>
            <rFont val="Tahoma"/>
            <family val="2"/>
          </rPr>
          <t>Note:
This amount is to be determined from the "Cash Contributions Posted Subsequent to Measurement Date of June 30, 2022" it is the "Total NET Defined Benefit Pension Contributions" use the link from H31 to find that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Matthew Apken</author>
    <author>Tonya Moffitt</author>
    <author>Craig Popp</author>
  </authors>
  <commentList>
    <comment ref="B17" authorId="0" shapeId="0" xr:uid="{7F9B3088-3D3E-4478-AC9A-0BC2F134B0BB}">
      <text>
        <r>
          <rPr>
            <b/>
            <sz val="9"/>
            <color indexed="81"/>
            <rFont val="Tahoma"/>
            <family val="2"/>
          </rPr>
          <t>Note:</t>
        </r>
        <r>
          <rPr>
            <sz val="9"/>
            <color indexed="81"/>
            <rFont val="Tahoma"/>
            <family val="2"/>
          </rPr>
          <t xml:space="preserve">
This comes from PY Exhibit B (MCO updated for 2023
)</t>
        </r>
      </text>
    </comment>
    <comment ref="B18" authorId="0" shapeId="0" xr:uid="{00000000-0006-0000-0400-000001000000}">
      <text>
        <r>
          <rPr>
            <b/>
            <sz val="9"/>
            <color indexed="81"/>
            <rFont val="Tahoma"/>
            <family val="2"/>
          </rPr>
          <t>Note:</t>
        </r>
        <r>
          <rPr>
            <sz val="9"/>
            <color indexed="81"/>
            <rFont val="Tahoma"/>
            <family val="2"/>
          </rPr>
          <t xml:space="preserve">
This comes from PY Exhibit B 
</t>
        </r>
      </text>
    </comment>
    <comment ref="B19" authorId="1" shapeId="0" xr:uid="{ECD7800A-546E-4A9B-9A3F-E0DB415D4FAD}">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0" authorId="1" shapeId="0" xr:uid="{43559090-D360-48FF-84A0-E4CDFF982376}">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1" authorId="1" shapeId="0" xr:uid="{A4AF2B61-3AB2-47AC-AC9D-38D5561D68EE}">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2" authorId="1" shapeId="0" xr:uid="{1408D982-BA89-4CEE-8175-063E30271930}">
      <text>
        <r>
          <rPr>
            <b/>
            <sz val="9"/>
            <color indexed="81"/>
            <rFont val="Tahoma"/>
            <family val="2"/>
          </rPr>
          <t xml:space="preserve">Note:
</t>
        </r>
        <r>
          <rPr>
            <sz val="9"/>
            <color indexed="81"/>
            <rFont val="Tahoma"/>
            <family val="2"/>
          </rPr>
          <t>This comes from PY Exhibit B</t>
        </r>
        <r>
          <rPr>
            <sz val="9"/>
            <color indexed="81"/>
            <rFont val="Tahoma"/>
            <family val="2"/>
          </rPr>
          <t xml:space="preserve">
</t>
        </r>
      </text>
    </comment>
    <comment ref="B23" authorId="0" shapeId="0" xr:uid="{00000000-0006-0000-0400-000002000000}">
      <text>
        <r>
          <rPr>
            <b/>
            <sz val="9"/>
            <color indexed="81"/>
            <rFont val="Tahoma"/>
            <family val="2"/>
          </rPr>
          <t>Note:</t>
        </r>
        <r>
          <rPr>
            <sz val="9"/>
            <color indexed="81"/>
            <rFont val="Tahoma"/>
            <family val="2"/>
          </rPr>
          <t xml:space="preserve">
This comes from PY Exhibit B</t>
        </r>
      </text>
    </comment>
    <comment ref="B24" authorId="1" shapeId="0" xr:uid="{74343454-76B8-411F-AE33-F9F107527B00}">
      <text>
        <r>
          <rPr>
            <b/>
            <sz val="9"/>
            <color indexed="81"/>
            <rFont val="Tahoma"/>
            <family val="2"/>
          </rPr>
          <t xml:space="preserve">Note:
</t>
        </r>
        <r>
          <rPr>
            <sz val="9"/>
            <color indexed="81"/>
            <rFont val="Tahoma"/>
            <family val="2"/>
          </rPr>
          <t xml:space="preserve">This comes from PY Exhibit B
</t>
        </r>
      </text>
    </comment>
    <comment ref="B25" authorId="1" shapeId="0" xr:uid="{5178D27E-5F9E-4825-A1F3-8B36F97945FD}">
      <text>
        <r>
          <rPr>
            <b/>
            <sz val="9"/>
            <color indexed="81"/>
            <rFont val="Tahoma"/>
            <family val="2"/>
          </rPr>
          <t xml:space="preserve">Note:
</t>
        </r>
        <r>
          <rPr>
            <sz val="9"/>
            <color indexed="81"/>
            <rFont val="Tahoma"/>
            <family val="2"/>
          </rPr>
          <t xml:space="preserve">This comes from PY Exhibit B
</t>
        </r>
      </text>
    </comment>
    <comment ref="C26" authorId="0" shapeId="0" xr:uid="{00000000-0006-0000-0400-000003000000}">
      <text>
        <r>
          <rPr>
            <b/>
            <sz val="9"/>
            <color indexed="81"/>
            <rFont val="Tahoma"/>
            <family val="2"/>
          </rPr>
          <t>Note:</t>
        </r>
        <r>
          <rPr>
            <sz val="9"/>
            <color indexed="81"/>
            <rFont val="Tahoma"/>
            <family val="2"/>
          </rPr>
          <t xml:space="preserve">
This is the contributions made after measurement date for last FY.</t>
        </r>
      </text>
    </comment>
    <comment ref="B28" authorId="2" shapeId="0" xr:uid="{2DC9918F-9AAB-42DF-A548-F50940DF6B3B}">
      <text>
        <r>
          <rPr>
            <b/>
            <sz val="9"/>
            <color indexed="81"/>
            <rFont val="Tahoma"/>
            <family val="2"/>
          </rPr>
          <t>Note:</t>
        </r>
        <r>
          <rPr>
            <sz val="9"/>
            <color indexed="81"/>
            <rFont val="Tahoma"/>
            <family val="2"/>
          </rPr>
          <t xml:space="preserve">
This amount comes from PY Exhibit C </t>
        </r>
      </text>
    </comment>
    <comment ref="B31" authorId="1" shapeId="0" xr:uid="{61B0FB38-1E25-4BF3-B0BF-A493E7FDE64D}">
      <text>
        <r>
          <rPr>
            <b/>
            <sz val="9"/>
            <color indexed="81"/>
            <rFont val="Tahoma"/>
            <family val="2"/>
          </rPr>
          <t xml:space="preserve">Note:
</t>
        </r>
        <r>
          <rPr>
            <sz val="9"/>
            <color indexed="81"/>
            <rFont val="Tahoma"/>
            <family val="2"/>
          </rPr>
          <t xml:space="preserve">This comes from PY Exhibit B
</t>
        </r>
      </text>
    </comment>
    <comment ref="B32" authorId="1" shapeId="0" xr:uid="{4F49C3A5-549F-4AD0-97E7-4AF269348B52}">
      <text>
        <r>
          <rPr>
            <b/>
            <sz val="9"/>
            <color indexed="81"/>
            <rFont val="Tahoma"/>
            <family val="2"/>
          </rPr>
          <t xml:space="preserve">Note:
</t>
        </r>
        <r>
          <rPr>
            <sz val="9"/>
            <color indexed="81"/>
            <rFont val="Tahoma"/>
            <family val="2"/>
          </rPr>
          <t xml:space="preserve">This comes from PY Exhibit B
</t>
        </r>
      </text>
    </comment>
    <comment ref="B33" authorId="1" shapeId="0" xr:uid="{04865F4D-11ED-459A-8DFA-2E801D411A30}">
      <text>
        <r>
          <rPr>
            <b/>
            <sz val="9"/>
            <color indexed="81"/>
            <rFont val="Tahoma"/>
            <family val="2"/>
          </rPr>
          <t xml:space="preserve">Note:
</t>
        </r>
        <r>
          <rPr>
            <sz val="9"/>
            <color indexed="81"/>
            <rFont val="Tahoma"/>
            <family val="2"/>
          </rPr>
          <t xml:space="preserve">This comes from PY Exhibit B
</t>
        </r>
      </text>
    </comment>
    <comment ref="E35" authorId="2" shapeId="0" xr:uid="{7FED3EC4-F6E1-471C-98A9-196A8CF410D2}">
      <text>
        <r>
          <rPr>
            <b/>
            <sz val="9"/>
            <color indexed="81"/>
            <rFont val="Tahoma"/>
            <family val="2"/>
          </rPr>
          <t>Merina+Co:</t>
        </r>
        <r>
          <rPr>
            <sz val="9"/>
            <color indexed="81"/>
            <rFont val="Tahoma"/>
            <family val="2"/>
          </rPr>
          <t xml:space="preserve">
Can Round If Checkfigure not zero due to rounding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author>
    <author>Craig Popp</author>
  </authors>
  <commentList>
    <comment ref="B6" authorId="0" shapeId="0" xr:uid="{32755674-FDE2-40B1-8FC5-939D2798B8F1}">
      <text>
        <r>
          <rPr>
            <b/>
            <sz val="9"/>
            <color indexed="81"/>
            <rFont val="Tahoma"/>
            <family val="2"/>
          </rPr>
          <t>MCO:</t>
        </r>
        <r>
          <rPr>
            <sz val="9"/>
            <color indexed="81"/>
            <rFont val="Tahoma"/>
            <family val="2"/>
          </rPr>
          <t xml:space="preserve">
Total is Difference in experience comes from Exhibit D on 'From PERS' Tab</t>
        </r>
      </text>
    </comment>
    <comment ref="S6" authorId="0" shapeId="0" xr:uid="{FCF499BC-0DC3-48FA-840E-0882F472DACF}">
      <text>
        <r>
          <rPr>
            <b/>
            <sz val="9"/>
            <color indexed="81"/>
            <rFont val="Tahoma"/>
            <family val="2"/>
          </rPr>
          <t>MCO:</t>
        </r>
        <r>
          <rPr>
            <sz val="9"/>
            <color indexed="81"/>
            <rFont val="Tahoma"/>
            <family val="2"/>
          </rPr>
          <t xml:space="preserve">
Total is Difference in experience comes from Exhibit D on 'From PERS' Tab</t>
        </r>
      </text>
    </comment>
    <comment ref="B12" authorId="1" shapeId="0" xr:uid="{1F59A4E9-966A-428A-BBCE-23BA8D2A48F9}">
      <text>
        <r>
          <rPr>
            <b/>
            <sz val="9"/>
            <color indexed="81"/>
            <rFont val="Tahoma"/>
            <family val="2"/>
          </rPr>
          <t xml:space="preserve">Merina+Co:
</t>
        </r>
        <r>
          <rPr>
            <sz val="9"/>
            <color indexed="81"/>
            <rFont val="Tahoma"/>
            <family val="2"/>
          </rPr>
          <t>Rounded to agree to 'From PERS' tab</t>
        </r>
      </text>
    </comment>
    <comment ref="F33" authorId="1" shapeId="0" xr:uid="{CA9CB957-1ACD-4D0E-AD31-0F56EABAAC09}">
      <text>
        <r>
          <rPr>
            <b/>
            <sz val="9"/>
            <color indexed="81"/>
            <rFont val="Tahoma"/>
            <family val="2"/>
          </rPr>
          <t>Merina+Co:</t>
        </r>
        <r>
          <rPr>
            <sz val="9"/>
            <color indexed="81"/>
            <rFont val="Tahoma"/>
            <family val="2"/>
          </rPr>
          <t xml:space="preserve">
Rounded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Matthew Apken</author>
  </authors>
  <commentList>
    <comment ref="K23" authorId="0" shapeId="0" xr:uid="{BF4CD014-D0BF-4BC4-8912-210518B8540E}">
      <text>
        <r>
          <rPr>
            <sz val="9"/>
            <color indexed="8"/>
            <rFont val="Calibri"/>
            <family val="2"/>
            <scheme val="minor"/>
          </rPr>
          <t>This was calculated using the information in the RSI of the OPERS CAFR. In the schedule of changes in net pension (asset)/Liability and related ratios (unaudited)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Tonya Moffitt</author>
    <author>Matthew Apken</author>
  </authors>
  <commentList>
    <comment ref="C12" authorId="0" shapeId="0" xr:uid="{FBC8AAE4-FBB1-40D2-86A3-6CCD5B456D3E}">
      <text>
        <r>
          <rPr>
            <b/>
            <sz val="9"/>
            <color indexed="81"/>
            <rFont val="Tahoma"/>
            <family val="2"/>
          </rPr>
          <t>Note:</t>
        </r>
        <r>
          <rPr>
            <sz val="9"/>
            <color indexed="81"/>
            <rFont val="Tahoma"/>
            <family val="2"/>
          </rPr>
          <t xml:space="preserve">
If entity did a "Lump Sum Payment" on Cash Contributions Posted Subsequent to Measurement Date needs to be subtracted out here.</t>
        </r>
      </text>
    </comment>
    <comment ref="E12" authorId="0" shapeId="0" xr:uid="{F7432C54-B0D7-47C3-8B36-5F5DB2285B2A}">
      <text>
        <r>
          <rPr>
            <b/>
            <sz val="9"/>
            <color indexed="81"/>
            <rFont val="Tahoma"/>
            <family val="2"/>
          </rPr>
          <t>Note:</t>
        </r>
        <r>
          <rPr>
            <sz val="9"/>
            <color indexed="81"/>
            <rFont val="Tahoma"/>
            <family val="2"/>
          </rPr>
          <t xml:space="preserve">
If entity did a "Lump Sum Payment" on Cash Contributions Posted Subsequent to Measurement Date needs to be added here.</t>
        </r>
      </text>
    </comment>
    <comment ref="I12" authorId="1" shapeId="0" xr:uid="{97CE5770-8BF2-4E43-93EC-1665E94C7A83}">
      <text>
        <r>
          <rPr>
            <b/>
            <sz val="9"/>
            <color indexed="81"/>
            <rFont val="Tahoma"/>
            <family val="2"/>
          </rPr>
          <t>Note:</t>
        </r>
        <r>
          <rPr>
            <sz val="9"/>
            <color indexed="81"/>
            <rFont val="Tahoma"/>
            <family val="2"/>
          </rPr>
          <t xml:space="preserve">
This is the covered payroll amount paid in the prior year 7/1/21-6/30/22
.  The net pension asset or liability determination is one year old; it was determined as of the measurement date</t>
        </r>
      </text>
    </comment>
  </commentList>
</comments>
</file>

<file path=xl/sharedStrings.xml><?xml version="1.0" encoding="utf-8"?>
<sst xmlns="http://schemas.openxmlformats.org/spreadsheetml/2006/main" count="913" uniqueCount="429">
  <si>
    <r>
      <t xml:space="preserve">DATA BELOW TAKEN </t>
    </r>
    <r>
      <rPr>
        <b/>
        <i/>
        <sz val="11"/>
        <color theme="1"/>
        <rFont val="Calibri"/>
        <family val="2"/>
        <scheme val="minor"/>
      </rPr>
      <t>DIRECTLY</t>
    </r>
    <r>
      <rPr>
        <b/>
        <sz val="11"/>
        <color theme="1"/>
        <rFont val="Calibri"/>
        <family val="2"/>
        <scheme val="minor"/>
      </rPr>
      <t xml:space="preserve"> FROM PERS EXHIBITS (gasb_68_exhibits.pdf)</t>
    </r>
  </si>
  <si>
    <t>EXHIBIT C</t>
  </si>
  <si>
    <t>Employer Number</t>
  </si>
  <si>
    <t>Employer Name</t>
  </si>
  <si>
    <t>Proportionate Share at Prior Measurement Date</t>
  </si>
  <si>
    <t>Proportionate Share at Current Measurement Date</t>
  </si>
  <si>
    <t>Employer Net Pension Liability/(Asset) at Prior Measurement Date</t>
  </si>
  <si>
    <t>Employer Net Pension Liability/(Asset) at Measurement Date</t>
  </si>
  <si>
    <t>EXHIBIT D</t>
  </si>
  <si>
    <t>Employer Net Pension Liability/(Asset) at MD</t>
  </si>
  <si>
    <t>Differences between Expected and Actual Experience</t>
  </si>
  <si>
    <t>Changes in Assumptions</t>
  </si>
  <si>
    <t>Differences between Projected and Actual Investment Earnings</t>
  </si>
  <si>
    <t>Employer Share of Collective Expense/(Income)</t>
  </si>
  <si>
    <t>Employer Total Expense/(Income)</t>
  </si>
  <si>
    <t>EXHIBIT E</t>
  </si>
  <si>
    <t>Rate Pool</t>
  </si>
  <si>
    <t>Tier 1/Tier 2 Valuation Pay</t>
  </si>
  <si>
    <t>OPSRP General Service Valuation Pay</t>
  </si>
  <si>
    <t>OPSRP Police &amp; Fire Valuation Pay</t>
  </si>
  <si>
    <t>Total Valuation Pay</t>
  </si>
  <si>
    <t>Tier 1/Tier 2 NC Rate</t>
  </si>
  <si>
    <t>OPSRP General Service NC Rate</t>
  </si>
  <si>
    <t>OPSRP Police &amp; Fire NC Rate</t>
  </si>
  <si>
    <t>Total PVFNC</t>
  </si>
  <si>
    <t>EXHIBIT F</t>
  </si>
  <si>
    <t>OPSRP UAL</t>
  </si>
  <si>
    <t>Total Valuation Pay for All OPSRP Employers</t>
  </si>
  <si>
    <t>OPSRP UAL Allocated to Employer</t>
  </si>
  <si>
    <t>Tier 1/Tier 2 UAL for Rate Pool</t>
  </si>
  <si>
    <t>Total Valuation Pay for All Rate Pool Employers</t>
  </si>
  <si>
    <t>Tier 1/Tier 2 UAL Allocated to Employer</t>
  </si>
  <si>
    <t>MFD #10 UAL Allocated to Employer</t>
  </si>
  <si>
    <t>Employer PreSLGRP (Surplus) Adjustment</t>
  </si>
  <si>
    <t>Employer PreSLGRP Liability Flag</t>
  </si>
  <si>
    <t>Employer Transition (Surplus) Adjustment</t>
  </si>
  <si>
    <t>Employer Transition Liability Flag</t>
  </si>
  <si>
    <t>Employer Net Tier 1/Tier 2 UAL</t>
  </si>
  <si>
    <t>EXHIBIT G</t>
  </si>
  <si>
    <t>Employer Total Present Value of Contribution Effort</t>
  </si>
  <si>
    <t>ER Proportionate Share</t>
  </si>
  <si>
    <t>EXHIBIT H</t>
  </si>
  <si>
    <t>Net Deferred Outflow(Inflow) Due to Change in Proportionate Share</t>
  </si>
  <si>
    <t>System Contributions for Measurement Period*</t>
  </si>
  <si>
    <t>Employer Proportionate Share of Contributions*</t>
  </si>
  <si>
    <t>Employer Actual Contributions*</t>
  </si>
  <si>
    <t>Net Deferred Outflow(Inflow) due to employer contributions</t>
  </si>
  <si>
    <t>Amortization Period</t>
  </si>
  <si>
    <t xml:space="preserve">Actuarial Valuation Date (liability rolled forward to MD) </t>
  </si>
  <si>
    <t>Discount rate</t>
  </si>
  <si>
    <t>of Resources</t>
  </si>
  <si>
    <t xml:space="preserve">Total (prior to post-MD contributions) </t>
  </si>
  <si>
    <t>Contributions  subsequent to the MD</t>
  </si>
  <si>
    <t>Employer Subsequent Fiscal Years</t>
  </si>
  <si>
    <t>PERS</t>
  </si>
  <si>
    <t>Payments</t>
  </si>
  <si>
    <t>fund</t>
  </si>
  <si>
    <t>%</t>
  </si>
  <si>
    <t>G</t>
  </si>
  <si>
    <t>E</t>
  </si>
  <si>
    <t>Deferred Outflows of Resources</t>
  </si>
  <si>
    <t>Deferred Inflows of Resources</t>
  </si>
  <si>
    <t>Total</t>
  </si>
  <si>
    <t>Valuation Date</t>
  </si>
  <si>
    <t>Experience Study Report</t>
  </si>
  <si>
    <t>Actuarial Cost Method</t>
  </si>
  <si>
    <t>Entry Age Normal</t>
  </si>
  <si>
    <t>Actuarial Assumptions:</t>
  </si>
  <si>
    <t>Inflation Rate</t>
  </si>
  <si>
    <t>Projected Salary Increases</t>
  </si>
  <si>
    <t>Mortality</t>
  </si>
  <si>
    <t>Asset Class</t>
  </si>
  <si>
    <t>Target Allocation</t>
  </si>
  <si>
    <t>Compounded Annual Return (Geometric)</t>
  </si>
  <si>
    <t>Core Fixed Income</t>
  </si>
  <si>
    <t>Commodities</t>
  </si>
  <si>
    <t>Assumed Inflation - Mean</t>
  </si>
  <si>
    <t>SCHEDULE OF THE PROPORTIONATE SHARE OF THE NET PENSION LIABILITY</t>
  </si>
  <si>
    <t xml:space="preserve">proportion of </t>
  </si>
  <si>
    <t xml:space="preserve">a percentage of </t>
  </si>
  <si>
    <t>Contribution</t>
  </si>
  <si>
    <t xml:space="preserve">required </t>
  </si>
  <si>
    <t>Note - when you copy and paste a row from that PDF it will paste the row down into the column (A) if you just highlight the applicable row for your entity.</t>
  </si>
  <si>
    <t>Debit</t>
  </si>
  <si>
    <t>Credit</t>
  </si>
  <si>
    <t>Deferred</t>
  </si>
  <si>
    <t>Outflow</t>
  </si>
  <si>
    <t>Net Pension</t>
  </si>
  <si>
    <t>Allocation</t>
  </si>
  <si>
    <t>Inflow</t>
  </si>
  <si>
    <t>Contribution vs</t>
  </si>
  <si>
    <t xml:space="preserve">Proportionate </t>
  </si>
  <si>
    <t>Total adjustment</t>
  </si>
  <si>
    <t>Entity Totals</t>
  </si>
  <si>
    <t>Gov't Fund-Highways and Streets</t>
  </si>
  <si>
    <t>Gov't Activities</t>
  </si>
  <si>
    <t>Gov't Fund-General Government</t>
  </si>
  <si>
    <r>
      <rPr>
        <b/>
        <sz val="11"/>
        <color rgb="FF0F0F0F"/>
        <rFont val="Times New Roman"/>
        <family val="1"/>
      </rPr>
      <t>Oregon Public Employees Retirement System</t>
    </r>
  </si>
  <si>
    <r>
      <rPr>
        <sz val="11"/>
        <color rgb="FF0F0F0F"/>
        <rFont val="Times New Roman"/>
        <family val="1"/>
      </rPr>
      <t>Schedule of Pension Amounts  under GASB 68</t>
    </r>
  </si>
  <si>
    <r>
      <rPr>
        <b/>
        <sz val="11"/>
        <color rgb="FF0F0F0F"/>
        <rFont val="Times New Roman"/>
        <family val="1"/>
      </rPr>
      <t>Measurement Date [MD] of the Net Pension Liability/(Asset)  [NPLI(A)]</t>
    </r>
  </si>
  <si>
    <r>
      <rPr>
        <sz val="11"/>
        <color rgb="FF0F0F0F"/>
        <rFont val="Times New Roman"/>
        <family val="1"/>
      </rPr>
      <t>Employer's  proportionate share at prior MD</t>
    </r>
  </si>
  <si>
    <r>
      <rPr>
        <sz val="11"/>
        <color rgb="FF0F0F0F"/>
        <rFont val="Times New Roman"/>
        <family val="1"/>
      </rPr>
      <t>Employer</t>
    </r>
    <r>
      <rPr>
        <sz val="11"/>
        <color rgb="FF2A2A2A"/>
        <rFont val="Times New Roman"/>
        <family val="1"/>
      </rPr>
      <t>'</t>
    </r>
    <r>
      <rPr>
        <sz val="11"/>
        <color rgb="FF0F0F0F"/>
        <rFont val="Times New Roman"/>
        <family val="1"/>
      </rPr>
      <t>s  proportionate share at MD</t>
    </r>
  </si>
  <si>
    <r>
      <rPr>
        <sz val="11"/>
        <color rgb="FF0F0F0F"/>
        <rFont val="Times New Roman"/>
        <family val="1"/>
      </rPr>
      <t>Employer</t>
    </r>
    <r>
      <rPr>
        <sz val="11"/>
        <color rgb="FF2A2A2A"/>
        <rFont val="Times New Roman"/>
        <family val="1"/>
      </rPr>
      <t>'</t>
    </r>
    <r>
      <rPr>
        <sz val="11"/>
        <color rgb="FF0F0F0F"/>
        <rFont val="Times New Roman"/>
        <family val="1"/>
      </rPr>
      <t>s proportionate  share of system NPLI(A) at prior MD</t>
    </r>
  </si>
  <si>
    <r>
      <rPr>
        <sz val="11"/>
        <color rgb="FF0F0F0F"/>
        <rFont val="Times New Roman"/>
        <family val="1"/>
      </rPr>
      <t>Employer's  proportionate  share of system NPLI(A) at MD</t>
    </r>
  </si>
  <si>
    <r>
      <rPr>
        <sz val="11"/>
        <color rgb="FF0F0F0F"/>
        <rFont val="Times New Roman"/>
        <family val="1"/>
      </rPr>
      <t>•   Sensitivity</t>
    </r>
    <r>
      <rPr>
        <sz val="11"/>
        <color rgb="FF414141"/>
        <rFont val="Times New Roman"/>
        <family val="1"/>
      </rPr>
      <t xml:space="preserve">: </t>
    </r>
    <r>
      <rPr>
        <sz val="11"/>
        <color rgb="FF0F0F0F"/>
        <rFont val="Times New Roman"/>
        <family val="1"/>
      </rPr>
      <t>NPLI(A) using discount rate 1</t>
    </r>
    <r>
      <rPr>
        <sz val="11"/>
        <color rgb="FF414141"/>
        <rFont val="Times New Roman"/>
        <family val="1"/>
      </rPr>
      <t>.</t>
    </r>
    <r>
      <rPr>
        <sz val="11"/>
        <color rgb="FF0F0F0F"/>
        <rFont val="Times New Roman"/>
        <family val="1"/>
      </rPr>
      <t>00% lower</t>
    </r>
  </si>
  <si>
    <r>
      <rPr>
        <sz val="11"/>
        <color rgb="FF0F0F0F"/>
        <rFont val="Times New Roman"/>
        <family val="1"/>
      </rPr>
      <t>•   Sensitivity: NPLI(A) using discount rate 1.00% higher</t>
    </r>
  </si>
  <si>
    <r>
      <rPr>
        <b/>
        <sz val="11"/>
        <color rgb="FF0F0F0F"/>
        <rFont val="Times New Roman"/>
        <family val="1"/>
      </rPr>
      <t>Employer Pension Expense for Measurement Period</t>
    </r>
  </si>
  <si>
    <r>
      <rPr>
        <sz val="11"/>
        <color rgb="FF0F0F0F"/>
        <rFont val="Times New Roman"/>
        <family val="1"/>
      </rPr>
      <t>•   Net amort</t>
    </r>
    <r>
      <rPr>
        <sz val="11"/>
        <color rgb="FF2A2A2A"/>
        <rFont val="Times New Roman"/>
        <family val="1"/>
      </rPr>
      <t>i</t>
    </r>
    <r>
      <rPr>
        <sz val="11"/>
        <color rgb="FF0F0F0F"/>
        <rFont val="Times New Roman"/>
        <family val="1"/>
      </rPr>
      <t>zation  of deferred amounts from:</t>
    </r>
  </si>
  <si>
    <r>
      <rPr>
        <sz val="11"/>
        <color rgb="FF0F0F0F"/>
        <rFont val="Times New Roman"/>
        <family val="1"/>
      </rPr>
      <t>Deferred Outflow</t>
    </r>
  </si>
  <si>
    <r>
      <rPr>
        <sz val="11"/>
        <color rgb="FF0F0F0F"/>
        <rFont val="Times New Roman"/>
        <family val="1"/>
      </rPr>
      <t>Deferred Inflow</t>
    </r>
  </si>
  <si>
    <r>
      <rPr>
        <sz val="11"/>
        <color rgb="FF0F0F0F"/>
        <rFont val="Times New Roman"/>
        <family val="1"/>
      </rPr>
      <t>Differences  between expected and actual experience</t>
    </r>
  </si>
  <si>
    <r>
      <rPr>
        <sz val="11"/>
        <color rgb="FF0F0F0F"/>
        <rFont val="Times New Roman"/>
        <family val="1"/>
      </rPr>
      <t>Changes  of assumptions</t>
    </r>
  </si>
  <si>
    <r>
      <rPr>
        <sz val="11"/>
        <color rgb="FF0F0F0F"/>
        <rFont val="Times New Roman"/>
        <family val="1"/>
      </rPr>
      <t>Net difference between projected and actual earnings on investments</t>
    </r>
  </si>
  <si>
    <r>
      <rPr>
        <sz val="11"/>
        <color rgb="FF0F0F0F"/>
        <rFont val="Times New Roman"/>
        <family val="1"/>
      </rPr>
      <t>Amounts reported as deferred outflows or inflow of resources  related to pension will be recognized  in</t>
    </r>
  </si>
  <si>
    <r>
      <rPr>
        <sz val="11"/>
        <color rgb="FF0F0F0F"/>
        <rFont val="Times New Roman"/>
        <family val="1"/>
      </rPr>
      <t>pension expense/(income) as follows:</t>
    </r>
  </si>
  <si>
    <r>
      <rPr>
        <sz val="11"/>
        <color rgb="FF0F0F0F"/>
        <rFont val="Times New Roman"/>
        <family val="1"/>
      </rPr>
      <t>1</t>
    </r>
    <r>
      <rPr>
        <sz val="11"/>
        <color rgb="FF2A2A2A"/>
        <rFont val="Times New Roman"/>
        <family val="1"/>
      </rPr>
      <t>s</t>
    </r>
    <r>
      <rPr>
        <sz val="11"/>
        <color rgb="FF0F0F0F"/>
        <rFont val="Times New Roman"/>
        <family val="1"/>
      </rPr>
      <t>t Fiscal Year</t>
    </r>
  </si>
  <si>
    <r>
      <rPr>
        <sz val="11"/>
        <color rgb="FF0F0F0F"/>
        <rFont val="Times New Roman"/>
        <family val="1"/>
      </rPr>
      <t>4th Fiscal Year</t>
    </r>
  </si>
  <si>
    <r>
      <rPr>
        <sz val="11"/>
        <color rgb="FF0F0F0F"/>
        <rFont val="Times New Roman"/>
        <family val="1"/>
      </rPr>
      <t>5th Fiscal Year</t>
    </r>
  </si>
  <si>
    <r>
      <rPr>
        <sz val="11"/>
        <color rgb="FF0F0F0F"/>
        <rFont val="Times New Roman"/>
        <family val="1"/>
      </rPr>
      <t>Thereafter</t>
    </r>
  </si>
  <si>
    <r>
      <rPr>
        <sz val="11"/>
        <color rgb="FF0F0F0F"/>
        <rFont val="Times New Roman"/>
        <family val="1"/>
      </rPr>
      <t>Total</t>
    </r>
  </si>
  <si>
    <t>Share of Contrib.</t>
  </si>
  <si>
    <t>Enterprise Activities</t>
  </si>
  <si>
    <t>Net Pension Liability</t>
  </si>
  <si>
    <t>Pension Expense</t>
  </si>
  <si>
    <r>
      <t xml:space="preserve">Sample Journal Entry for Gov't Activities - </t>
    </r>
    <r>
      <rPr>
        <sz val="11"/>
        <color rgb="FFFF0000"/>
        <rFont val="Calibri"/>
        <family val="2"/>
      </rPr>
      <t>For F.S. Presentation ONLY</t>
    </r>
  </si>
  <si>
    <t>Net Pension Liability (Asset)</t>
  </si>
  <si>
    <r>
      <t xml:space="preserve">Sample Journal Entry for </t>
    </r>
    <r>
      <rPr>
        <sz val="11"/>
        <color rgb="FF0000FF"/>
        <rFont val="Calibri"/>
        <family val="2"/>
      </rPr>
      <t>Utility</t>
    </r>
    <r>
      <rPr>
        <sz val="11"/>
        <color theme="1"/>
        <rFont val="Calibri"/>
        <family val="2"/>
      </rPr>
      <t xml:space="preserve"> - </t>
    </r>
    <r>
      <rPr>
        <sz val="11"/>
        <color rgb="FFFF0000"/>
        <rFont val="Calibri"/>
        <family val="2"/>
      </rPr>
      <t>Need to book this Journal Entry into General Ledger</t>
    </r>
  </si>
  <si>
    <t>Deferred Resources Related to Pensions (Deferred Outflow)</t>
  </si>
  <si>
    <t>Deferred Resources Related to Pensions (Deferred Inflow)</t>
  </si>
  <si>
    <t>Governmental Activities</t>
  </si>
  <si>
    <t>Business-Type Activities</t>
  </si>
  <si>
    <t>Cumulative effect of change in accounting principle</t>
  </si>
  <si>
    <t>Net position - beginning (as restated)</t>
  </si>
  <si>
    <t>Net position - beginning (as originally reported)</t>
  </si>
  <si>
    <t>Inflow/(Outflow)</t>
  </si>
  <si>
    <t>GASB 68 Lead Schedule</t>
  </si>
  <si>
    <t>Deferred Inflows of Resources-Pension</t>
  </si>
  <si>
    <t xml:space="preserve">Deferred Outflow of Resources -Pensions </t>
  </si>
  <si>
    <t>Beginning</t>
  </si>
  <si>
    <t>Balances</t>
  </si>
  <si>
    <t>Ending</t>
  </si>
  <si>
    <t>General Government</t>
  </si>
  <si>
    <t>GASB</t>
  </si>
  <si>
    <t>Activity</t>
  </si>
  <si>
    <t>TOTALS</t>
  </si>
  <si>
    <t>TB</t>
  </si>
  <si>
    <t>Governmental Pension Expense by Function</t>
  </si>
  <si>
    <t>Changes  in proportion</t>
  </si>
  <si>
    <t>Differences  between employer contributions and proportionate share of contributions</t>
  </si>
  <si>
    <t>Employer Side Account at Valuation Date</t>
  </si>
  <si>
    <t>Employer Side account deposit between valuation date and measurement date</t>
  </si>
  <si>
    <t>Collective Net Pension Liability at Prior Measurement Date</t>
  </si>
  <si>
    <t>Collective Deferred Outflows (inflow) at prior measurement date</t>
  </si>
  <si>
    <t>New deferred Outflow/(Inflow) due to change in proportionate share Recognized During Measurement Period</t>
  </si>
  <si>
    <t>New deferred Outflow/(Inflow) due to employer contributions Recognized During Measurement Period</t>
  </si>
  <si>
    <t>EXHIBIT I</t>
  </si>
  <si>
    <t>Beginning of Measurement Period for Initial Recognition</t>
  </si>
  <si>
    <t>Source of Employer-specific Deferral</t>
  </si>
  <si>
    <t>Original Amortization period</t>
  </si>
  <si>
    <t>Remaining Amortization Period</t>
  </si>
  <si>
    <t>Original Balance of Outflow(inflow)</t>
  </si>
  <si>
    <t>Measurement Date Balance of Outflow/(inflow)</t>
  </si>
  <si>
    <t>Outflow/(Inflow) Recognized in Measurement Period Expense</t>
  </si>
  <si>
    <t>Outflow/(Inflow) Recognized in Measurement Period +1 Expense</t>
  </si>
  <si>
    <t>Outflow/(Inflow) Recognized in Measurement Period +2 Expense</t>
  </si>
  <si>
    <t>Outflow/(Inflow) Recognized in Measurement Period +3 Expense</t>
  </si>
  <si>
    <t>Outflow/(Inflow) Recognized in Measurement Period +4 Expense</t>
  </si>
  <si>
    <t>Outflow/(Inflow) Recognized in Measurement Period +5 Expense</t>
  </si>
  <si>
    <t>Outflow/(Inflow) Recognized in Subsequent Expense</t>
  </si>
  <si>
    <t>NPA/NPL</t>
  </si>
  <si>
    <t>DO</t>
  </si>
  <si>
    <t>DI</t>
  </si>
  <si>
    <t>Deferred Outflows</t>
  </si>
  <si>
    <t>Adj Amt</t>
  </si>
  <si>
    <t>Statement of Net Position</t>
  </si>
  <si>
    <t>System Balances</t>
  </si>
  <si>
    <t>As Reported</t>
  </si>
  <si>
    <t>Revised Proportion</t>
  </si>
  <si>
    <t>Dr (Cr)</t>
  </si>
  <si>
    <t>Deferred Outflow of Resources**</t>
  </si>
  <si>
    <t>Net Pension Liability*</t>
  </si>
  <si>
    <t>Deferred Inflow of Resources</t>
  </si>
  <si>
    <t>Year 1, Expense</t>
  </si>
  <si>
    <t>Exhibit D</t>
  </si>
  <si>
    <t>Deferred Inflows</t>
  </si>
  <si>
    <t>PY deferred outflow</t>
  </si>
  <si>
    <t>EXHIBIT B</t>
  </si>
  <si>
    <t>Investment (gains) or Losses</t>
  </si>
  <si>
    <t>Original Amount</t>
  </si>
  <si>
    <t>Measurement Period in Which Experience Arose</t>
  </si>
  <si>
    <t>Original Recognition</t>
  </si>
  <si>
    <t>Amount Recognized thereafter in Expense</t>
  </si>
  <si>
    <r>
      <rPr>
        <sz val="11"/>
        <color rgb="FF0F0F0F"/>
        <rFont val="Times New Roman"/>
        <family val="1"/>
      </rPr>
      <t>2n</t>
    </r>
    <r>
      <rPr>
        <sz val="11"/>
        <color rgb="FF2A2A2A"/>
        <rFont val="Times New Roman"/>
        <family val="1"/>
      </rPr>
      <t xml:space="preserve">d </t>
    </r>
    <r>
      <rPr>
        <sz val="11"/>
        <color rgb="FF0F0F0F"/>
        <rFont val="Times New Roman"/>
        <family val="1"/>
      </rPr>
      <t>Fiscal Year</t>
    </r>
  </si>
  <si>
    <t>3rd Fiscal Year</t>
  </si>
  <si>
    <t>Balance S/B</t>
  </si>
  <si>
    <t>Differences between Employer Contributions and Proportionate Share of Contributions</t>
  </si>
  <si>
    <t>Changes in Employer Proportion</t>
  </si>
  <si>
    <t>Amortization of Employer-Specific Amounts Change in proportion</t>
  </si>
  <si>
    <t>Amortization of Employer-Specific Amounts Differences in contributions</t>
  </si>
  <si>
    <t>j</t>
  </si>
  <si>
    <t>Long-Term Expected Rate of Return</t>
  </si>
  <si>
    <t>Discount Rate</t>
  </si>
  <si>
    <t>Cost of Living Adjustments (COLA)</t>
  </si>
  <si>
    <t>Measurement Date</t>
  </si>
  <si>
    <t>Difference in earnings</t>
  </si>
  <si>
    <t>Difference in experience</t>
  </si>
  <si>
    <t>Change in proportionate share</t>
  </si>
  <si>
    <t>Year of inception</t>
  </si>
  <si>
    <t>Difference in Contributions</t>
  </si>
  <si>
    <t>Change in Proportionate Share</t>
  </si>
  <si>
    <t>Exhibit H actual contributions</t>
  </si>
  <si>
    <t xml:space="preserve">Total   </t>
  </si>
  <si>
    <t>PY</t>
  </si>
  <si>
    <r>
      <t xml:space="preserve">SUM </t>
    </r>
    <r>
      <rPr>
        <sz val="11"/>
        <color rgb="FFFF0000"/>
        <rFont val="Wingdings 2"/>
        <family val="1"/>
        <charset val="2"/>
      </rPr>
      <t>j</t>
    </r>
    <r>
      <rPr>
        <sz val="11"/>
        <color theme="1"/>
        <rFont val="Wingdings 2"/>
        <family val="1"/>
        <charset val="2"/>
      </rPr>
      <t xml:space="preserve"> </t>
    </r>
    <r>
      <rPr>
        <sz val="11"/>
        <color theme="1"/>
        <rFont val="Times New Roman"/>
        <family val="1"/>
      </rPr>
      <t>Net Balance of deferred inflow (outflow) for difference in Earnings:</t>
    </r>
  </si>
  <si>
    <t>Liability</t>
  </si>
  <si>
    <t>rounding</t>
  </si>
  <si>
    <t>•     Employer's proportionate  share of system Pension Expense/(income)</t>
  </si>
  <si>
    <t>Employer's Total Pension Expense/(income)</t>
  </si>
  <si>
    <t>Deferred Outflow/(Inflow) of Resources (prior to post-measurement date contributions)</t>
  </si>
  <si>
    <t>Net Deferred Outflow/(Inflow) of Resources</t>
  </si>
  <si>
    <r>
      <rPr>
        <sz val="11"/>
        <color rgb="FF0F0F0F"/>
        <rFont val="Times New Roman"/>
        <family val="1"/>
      </rPr>
      <t xml:space="preserve">Employer </t>
    </r>
    <r>
      <rPr>
        <sz val="11"/>
        <color rgb="FF0000FF"/>
        <rFont val="Times New Roman"/>
        <family val="1"/>
      </rPr>
      <t>#</t>
    </r>
    <r>
      <rPr>
        <sz val="11"/>
        <color rgb="FF2A2A2A"/>
        <rFont val="Times New Roman"/>
        <family val="1"/>
      </rPr>
      <t xml:space="preserve">:  </t>
    </r>
    <r>
      <rPr>
        <sz val="11"/>
        <color rgb="FF0000FF"/>
        <rFont val="Times New Roman"/>
        <family val="1"/>
      </rPr>
      <t>City of ****</t>
    </r>
  </si>
  <si>
    <t>XXXX</t>
  </si>
  <si>
    <t>SLGRP</t>
  </si>
  <si>
    <t>Proportion</t>
  </si>
  <si>
    <t>CITY OF ***, OREGON</t>
  </si>
  <si>
    <t>For additional governmental funds</t>
  </si>
  <si>
    <t>For additional enterprise funds</t>
  </si>
  <si>
    <t>Asset Class/Strategy</t>
  </si>
  <si>
    <t>Low Range</t>
  </si>
  <si>
    <t>High Range</t>
  </si>
  <si>
    <t>Debt Securities</t>
  </si>
  <si>
    <t>Public Equity</t>
  </si>
  <si>
    <t>Private Equity</t>
  </si>
  <si>
    <t>Real Estate</t>
  </si>
  <si>
    <t>Pension Expense/(income) per lead sheet</t>
  </si>
  <si>
    <t>RECONCILIATION TO PENSION EXPENSE FROM STATE SCHEDULE TO ADJUSTMENT</t>
  </si>
  <si>
    <t>Assumption Changes or inputs</t>
  </si>
  <si>
    <t>FY2022</t>
  </si>
  <si>
    <t>Change in assumption</t>
  </si>
  <si>
    <t>Net Pension Asset*</t>
  </si>
  <si>
    <t xml:space="preserve"> - from Contributions &gt; MD**</t>
  </si>
  <si>
    <t>Difference Between Expected and Actual Experience</t>
  </si>
  <si>
    <t>This schedule is available online at the link below</t>
  </si>
  <si>
    <t>2.50 percent</t>
  </si>
  <si>
    <t>7.50 percent</t>
  </si>
  <si>
    <r>
      <t xml:space="preserve">Blend of 2.00% COLA and grade COLA (1.25%/0.15%) in accordance with </t>
    </r>
    <r>
      <rPr>
        <i/>
        <sz val="11"/>
        <color theme="1"/>
        <rFont val="Times New Roman"/>
        <family val="1"/>
      </rPr>
      <t>Moro</t>
    </r>
    <r>
      <rPr>
        <sz val="11"/>
        <color theme="1"/>
        <rFont val="Times New Roman"/>
        <family val="1"/>
      </rPr>
      <t xml:space="preserve"> decision, blend based on service.</t>
    </r>
  </si>
  <si>
    <t>At its September 25, 2015 meeting, the PERS Board reduced the assumed rate of return on investments from 7.75 percent to 7.5 percent</t>
  </si>
  <si>
    <t>Infrastructure</t>
  </si>
  <si>
    <t>Year ended June 30:</t>
  </si>
  <si>
    <t>Thereafter</t>
  </si>
  <si>
    <t>Net pension asset (liability)</t>
  </si>
  <si>
    <t>2016-2017</t>
  </si>
  <si>
    <t>FY2023</t>
  </si>
  <si>
    <t>Economic/demographic (gains) or losses</t>
  </si>
  <si>
    <t>NOTES TO SCHEDULE</t>
  </si>
  <si>
    <t>Changes in Benefit Terms:</t>
  </si>
  <si>
    <t>Changes of Assumptions:</t>
  </si>
  <si>
    <t>Inflation rate</t>
  </si>
  <si>
    <t>Projected salary increases</t>
  </si>
  <si>
    <t>Investment rate of return</t>
  </si>
  <si>
    <t>Level percentage of payroll</t>
  </si>
  <si>
    <t>20 years</t>
  </si>
  <si>
    <t>2.75 percent</t>
  </si>
  <si>
    <t>7.75 percent</t>
  </si>
  <si>
    <t>Projected Unit Credit</t>
  </si>
  <si>
    <t>N/A</t>
  </si>
  <si>
    <t>8.00 percent</t>
  </si>
  <si>
    <t>Exhibit H</t>
  </si>
  <si>
    <t>Exhibit I</t>
  </si>
  <si>
    <r>
      <rPr>
        <sz val="11"/>
        <color rgb="FF0F0F0F"/>
        <rFont val="Times New Roman"/>
        <family val="1"/>
      </rPr>
      <t>o    Changes in proportionate share</t>
    </r>
    <r>
      <rPr>
        <sz val="11"/>
        <color rgb="FF000000"/>
        <rFont val="Times New Roman"/>
        <family val="1"/>
      </rPr>
      <t xml:space="preserve"> (per paragraph 55 of GASB 68)</t>
    </r>
  </si>
  <si>
    <r>
      <rPr>
        <sz val="11"/>
        <color rgb="FF2A2A2A"/>
        <rFont val="Times New Roman"/>
        <family val="1"/>
      </rPr>
      <t xml:space="preserve">o    </t>
    </r>
    <r>
      <rPr>
        <sz val="11"/>
        <color rgb="FF0F0F0F"/>
        <rFont val="Times New Roman"/>
        <family val="1"/>
      </rPr>
      <t>Differences between employer contributions and employer's  proportionate  share of system contributions</t>
    </r>
    <r>
      <rPr>
        <sz val="11"/>
        <color rgb="FF000000"/>
        <rFont val="Times New Roman"/>
        <family val="1"/>
      </rPr>
      <t xml:space="preserve"> (per paragraph 55 of GASB 68)</t>
    </r>
  </si>
  <si>
    <t>2017-2018</t>
  </si>
  <si>
    <t>FY2024</t>
  </si>
  <si>
    <t xml:space="preserve"> - from Diff in Experience* (2016-2017)</t>
  </si>
  <si>
    <t>Need to be updated by client</t>
  </si>
  <si>
    <t>7.20 percent</t>
  </si>
  <si>
    <t>3.50 percent</t>
  </si>
  <si>
    <r>
      <rPr>
        <sz val="12"/>
        <color rgb="FF0000FF"/>
        <rFont val="Times New Roman"/>
        <family val="1"/>
      </rPr>
      <t>City</t>
    </r>
    <r>
      <rPr>
        <sz val="12"/>
        <color theme="1"/>
        <rFont val="Times New Roman"/>
        <family val="1"/>
      </rPr>
      <t>'s proportionate share of the net pension liability (asset)</t>
    </r>
  </si>
  <si>
    <t>2018-2019</t>
  </si>
  <si>
    <t>FY2025</t>
  </si>
  <si>
    <t>All assumptions, methods and plan provisions used in these calculations are described in the Oregon PERS</t>
  </si>
  <si>
    <t xml:space="preserve"> - from Diff in Earnings* (2017-2018)</t>
  </si>
  <si>
    <t xml:space="preserve"> - from Diff in Experience* (2017-2018)</t>
  </si>
  <si>
    <t xml:space="preserve"> - from Diff in Assumption* (2017-2018)</t>
  </si>
  <si>
    <t>Differences between expected and actual experience</t>
  </si>
  <si>
    <t>Changes of assumptions</t>
  </si>
  <si>
    <t>Changes in proportion</t>
  </si>
  <si>
    <t>Differences between employer contributions and proportionate share of contributions</t>
  </si>
  <si>
    <t>Contributions subsequent to the MD</t>
  </si>
  <si>
    <r>
      <t>For the Last Ten</t>
    </r>
    <r>
      <rPr>
        <b/>
        <sz val="10"/>
        <color rgb="FF0000FF"/>
        <rFont val="Times New Roman"/>
        <family val="1"/>
      </rPr>
      <t xml:space="preserve"> </t>
    </r>
    <r>
      <rPr>
        <b/>
        <sz val="10"/>
        <rFont val="Times New Roman"/>
        <family val="1"/>
      </rPr>
      <t>Fiscal Years</t>
    </r>
    <r>
      <rPr>
        <b/>
        <vertAlign val="superscript"/>
        <sz val="10"/>
        <rFont val="Times New Roman"/>
        <family val="1"/>
      </rPr>
      <t>1</t>
    </r>
  </si>
  <si>
    <t xml:space="preserve">SCHEDULE OF CONTRIBUTIONS - PENSION </t>
  </si>
  <si>
    <r>
      <t>For the Last Ten Fiscal Years</t>
    </r>
    <r>
      <rPr>
        <b/>
        <vertAlign val="superscript"/>
        <sz val="10"/>
        <rFont val="Times New Roman"/>
        <family val="1"/>
      </rPr>
      <t>1</t>
    </r>
  </si>
  <si>
    <t>Page 76</t>
  </si>
  <si>
    <t>Pension expense (income)</t>
  </si>
  <si>
    <t xml:space="preserve"> - from Diff in Earnings* (2018-2019)</t>
  </si>
  <si>
    <t xml:space="preserve"> - from Diff in Experience* (2018-2019)</t>
  </si>
  <si>
    <t>2019-2020</t>
  </si>
  <si>
    <t>FY2026</t>
  </si>
  <si>
    <r>
      <rPr>
        <b/>
        <sz val="11"/>
        <color theme="1"/>
        <rFont val="Times New Roman"/>
        <family val="1"/>
      </rPr>
      <t>Health retirees and beneficiaries:</t>
    </r>
    <r>
      <rPr>
        <sz val="11"/>
        <color theme="1"/>
        <rFont val="Times New Roman"/>
        <family val="1"/>
      </rPr>
      <t xml:space="preserve">  Pub-2010 Healthy Retiree, sex distinct, generational with Unisex, Social Security Data Scale, with job category adjustments and set-backs as described in the valuation.</t>
    </r>
  </si>
  <si>
    <r>
      <rPr>
        <b/>
        <sz val="11"/>
        <color theme="1"/>
        <rFont val="Times New Roman"/>
        <family val="1"/>
      </rPr>
      <t>Active Members:</t>
    </r>
    <r>
      <rPr>
        <sz val="11"/>
        <color theme="1"/>
        <rFont val="Times New Roman"/>
        <family val="1"/>
      </rPr>
      <t xml:space="preserve"> Pub-2010 Employee, sex distinct, generational with Unisex, Social Security Data Scale, with job category adjustments and set-backs as described in the valuation.</t>
    </r>
  </si>
  <si>
    <r>
      <rPr>
        <b/>
        <sz val="11"/>
        <color theme="1"/>
        <rFont val="Times New Roman"/>
        <family val="1"/>
      </rPr>
      <t>Disabled retirees:</t>
    </r>
    <r>
      <rPr>
        <sz val="11"/>
        <color theme="1"/>
        <rFont val="Times New Roman"/>
        <family val="1"/>
      </rPr>
      <t xml:space="preserve"> Pub-2010 Disable Retiree, sex distinct, generational with Unisex, Social Security Data Scale, with job category adjustments and set-backs as described in the valuation.</t>
    </r>
  </si>
  <si>
    <t>Risk Parity</t>
  </si>
  <si>
    <t>Actuarial assumptions:</t>
  </si>
  <si>
    <t>Remaining amortization periods</t>
  </si>
  <si>
    <t>Asset valuation method</t>
  </si>
  <si>
    <t>Amortization method</t>
  </si>
  <si>
    <t>Actuarial cost method</t>
  </si>
  <si>
    <t>Effective</t>
  </si>
  <si>
    <t>Actuarial valuation</t>
  </si>
  <si>
    <t>December 31, 2015</t>
  </si>
  <si>
    <t>December 31, 2013</t>
  </si>
  <si>
    <t>December 31, 2011</t>
  </si>
  <si>
    <t>Market Value</t>
  </si>
  <si>
    <t>December 31, 2017</t>
  </si>
  <si>
    <t xml:space="preserve">liability (asset) </t>
  </si>
  <si>
    <t xml:space="preserve">payroll </t>
  </si>
  <si>
    <t xml:space="preserve">covered </t>
  </si>
  <si>
    <t xml:space="preserve">proportionate share </t>
  </si>
  <si>
    <t xml:space="preserve"> of the net pension </t>
  </si>
  <si>
    <t xml:space="preserve"> the net pension </t>
  </si>
  <si>
    <t xml:space="preserve">proportionate share of the net pension liability (asset) as a percentage of its covered payroll </t>
  </si>
  <si>
    <t xml:space="preserve">liability </t>
  </si>
  <si>
    <t xml:space="preserve">the total pension </t>
  </si>
  <si>
    <t xml:space="preserve">net position as </t>
  </si>
  <si>
    <t xml:space="preserve">Plan fiduciary </t>
  </si>
  <si>
    <r>
      <t xml:space="preserve">This information was created from the PERS ACFR </t>
    </r>
    <r>
      <rPr>
        <sz val="11"/>
        <color rgb="FF0000FF"/>
        <rFont val="Calibri"/>
        <family val="2"/>
        <scheme val="minor"/>
      </rPr>
      <t>table 31 on page 74</t>
    </r>
  </si>
  <si>
    <r>
      <t xml:space="preserve">This information was created from the PERS ACFR </t>
    </r>
    <r>
      <rPr>
        <sz val="11"/>
        <color rgb="FF0000FF"/>
        <rFont val="Calibri"/>
        <family val="2"/>
        <scheme val="minor"/>
      </rPr>
      <t>table 25 on page 71</t>
    </r>
  </si>
  <si>
    <r>
      <t xml:space="preserve">Fiduciary net position as a percentage of the total pension liability. </t>
    </r>
    <r>
      <rPr>
        <sz val="10"/>
        <color rgb="FF0000FF"/>
        <rFont val="Times New Roman"/>
        <family val="1"/>
      </rPr>
      <t>Note 9 table 24 page 71</t>
    </r>
    <r>
      <rPr>
        <sz val="10"/>
        <rFont val="Times New Roman"/>
        <family val="1"/>
      </rPr>
      <t xml:space="preserve"> of the PERS ACFR</t>
    </r>
  </si>
  <si>
    <t xml:space="preserve">(a) </t>
  </si>
  <si>
    <t xml:space="preserve">City's </t>
  </si>
  <si>
    <t xml:space="preserve">(b/c) </t>
  </si>
  <si>
    <t xml:space="preserve">(b) </t>
  </si>
  <si>
    <t xml:space="preserve">(c) </t>
  </si>
  <si>
    <t xml:space="preserve">Measurement </t>
  </si>
  <si>
    <t xml:space="preserve">Date </t>
  </si>
  <si>
    <t xml:space="preserve">June 30, </t>
  </si>
  <si>
    <t xml:space="preserve">Year </t>
  </si>
  <si>
    <t xml:space="preserve">Ended </t>
  </si>
  <si>
    <t xml:space="preserve">Statutorily </t>
  </si>
  <si>
    <t xml:space="preserve">contribution </t>
  </si>
  <si>
    <t xml:space="preserve">Contributions in  </t>
  </si>
  <si>
    <t xml:space="preserve">relation to the  </t>
  </si>
  <si>
    <t xml:space="preserve">statutorily required </t>
  </si>
  <si>
    <t xml:space="preserve">(a-b) </t>
  </si>
  <si>
    <t xml:space="preserve">Contribution </t>
  </si>
  <si>
    <t xml:space="preserve">deficiency </t>
  </si>
  <si>
    <t xml:space="preserve">(excess) </t>
  </si>
  <si>
    <t xml:space="preserve">Contributions </t>
  </si>
  <si>
    <t xml:space="preserve">as a percent </t>
  </si>
  <si>
    <t xml:space="preserve">of covered </t>
  </si>
  <si>
    <t xml:space="preserve">Actuarial Assumptions and Methods Used to Set the Actuarially Determined Contributions </t>
  </si>
  <si>
    <r>
      <rPr>
        <vertAlign val="superscript"/>
        <sz val="10"/>
        <rFont val="Times New Roman"/>
        <family val="1"/>
      </rPr>
      <t>1</t>
    </r>
    <r>
      <rPr>
        <sz val="10"/>
        <rFont val="Times New Roman"/>
        <family val="1"/>
      </rPr>
      <t xml:space="preserve">This schedule is presented to illustrate the requirements to show information for 10 years.  However, until a full 10-year trend has been compiled, information is presented only for the years for which the required supplementary information is available. </t>
    </r>
  </si>
  <si>
    <t xml:space="preserve">The amounts presented for each fiscal year were actuarial determined at December 31 and rolled forward to the measurement date. </t>
  </si>
  <si>
    <t>DIFFERENCE BETWEEN LAST YEARS CONTRIBUTIONS AFTER MEASUREMENT DATE AND CURRENT YEAR</t>
  </si>
  <si>
    <t>Net Deferred (Outflow)Inflow Due to Change in Proportionate Share</t>
  </si>
  <si>
    <t>Year 2-6, Deferred (Outflow)Inflow</t>
  </si>
  <si>
    <t>Balance 6/30/22</t>
  </si>
  <si>
    <t>https://www.oregon.gov/pers/EMP/Documents/GASB/2022/GASB-68-Schedule.pdf</t>
  </si>
  <si>
    <r>
      <t xml:space="preserve">Proportionate Share, FY </t>
    </r>
    <r>
      <rPr>
        <sz val="10"/>
        <color rgb="FF0000FF"/>
        <rFont val="Verdana"/>
        <family val="2"/>
      </rPr>
      <t>2022</t>
    </r>
  </si>
  <si>
    <t xml:space="preserve"> - from Diff in Earnings* (2019-2020)</t>
  </si>
  <si>
    <t xml:space="preserve"> - from Diff in Experience* (2019-2020)</t>
  </si>
  <si>
    <t xml:space="preserve"> - from Diff in Assumption* (2019-2020)</t>
  </si>
  <si>
    <t>City of XXXX</t>
  </si>
  <si>
    <r>
      <t xml:space="preserve">Amount Recognized in </t>
    </r>
    <r>
      <rPr>
        <sz val="11"/>
        <color rgb="FF0000FF"/>
        <rFont val="Calibri"/>
        <family val="2"/>
        <scheme val="minor"/>
      </rPr>
      <t xml:space="preserve">6/30/2024 </t>
    </r>
    <r>
      <rPr>
        <sz val="11"/>
        <rFont val="Calibri"/>
        <family val="2"/>
        <scheme val="minor"/>
      </rPr>
      <t>Expense</t>
    </r>
  </si>
  <si>
    <r>
      <t>Amount Recognized in</t>
    </r>
    <r>
      <rPr>
        <sz val="11"/>
        <color rgb="FF0000FF"/>
        <rFont val="Calibri"/>
        <family val="2"/>
        <scheme val="minor"/>
      </rPr>
      <t xml:space="preserve"> 6/30/2025</t>
    </r>
    <r>
      <rPr>
        <sz val="11"/>
        <rFont val="Calibri"/>
        <family val="2"/>
        <scheme val="minor"/>
      </rPr>
      <t xml:space="preserve"> Expense</t>
    </r>
  </si>
  <si>
    <r>
      <t xml:space="preserve">Amount Recognized in </t>
    </r>
    <r>
      <rPr>
        <sz val="11"/>
        <color rgb="FF0000FF"/>
        <rFont val="Calibri"/>
        <family val="2"/>
        <scheme val="minor"/>
      </rPr>
      <t>6/30/2026</t>
    </r>
    <r>
      <rPr>
        <sz val="11"/>
        <rFont val="Calibri"/>
        <family val="2"/>
        <scheme val="minor"/>
      </rPr>
      <t xml:space="preserve"> Expense</t>
    </r>
  </si>
  <si>
    <t>2020-2021</t>
  </si>
  <si>
    <t>FY2027</t>
  </si>
  <si>
    <t>2.40 percent</t>
  </si>
  <si>
    <t>6.90 percent</t>
  </si>
  <si>
    <t>3.40 percent overall payroll growth</t>
  </si>
  <si>
    <r>
      <t xml:space="preserve">This information was created from PERS ACFR table on </t>
    </r>
    <r>
      <rPr>
        <sz val="11"/>
        <color rgb="FF0000FF"/>
        <rFont val="Calibri"/>
        <family val="2"/>
        <scheme val="minor"/>
      </rPr>
      <t>page 104</t>
    </r>
  </si>
  <si>
    <t>Global Equity</t>
  </si>
  <si>
    <t>Master Limited Partnerships</t>
  </si>
  <si>
    <t>Hedge Fund of Funds - Multistrategy</t>
  </si>
  <si>
    <t>Hedge Fund Equity - Hedge</t>
  </si>
  <si>
    <t>Hedge Fund - Macro</t>
  </si>
  <si>
    <t>US Cash</t>
  </si>
  <si>
    <r>
      <t>Discount Rate (</t>
    </r>
    <r>
      <rPr>
        <b/>
        <sz val="12"/>
        <color rgb="FF0000FF"/>
        <rFont val="Times New Roman"/>
        <family val="1"/>
      </rPr>
      <t>6.90%</t>
    </r>
    <r>
      <rPr>
        <b/>
        <sz val="12"/>
        <color theme="1"/>
        <rFont val="Times New Roman"/>
        <family val="1"/>
      </rPr>
      <t>)</t>
    </r>
  </si>
  <si>
    <r>
      <t>1% Increase (</t>
    </r>
    <r>
      <rPr>
        <b/>
        <sz val="12"/>
        <color rgb="FF0000FF"/>
        <rFont val="Times New Roman"/>
        <family val="1"/>
      </rPr>
      <t>7.90%</t>
    </r>
    <r>
      <rPr>
        <b/>
        <sz val="12"/>
        <color theme="1"/>
        <rFont val="Times New Roman"/>
        <family val="1"/>
      </rPr>
      <t>)</t>
    </r>
  </si>
  <si>
    <r>
      <t xml:space="preserve">1% Decrease </t>
    </r>
    <r>
      <rPr>
        <b/>
        <sz val="12"/>
        <color rgb="FF0000FF"/>
        <rFont val="Times New Roman"/>
        <family val="1"/>
      </rPr>
      <t>(5.90%</t>
    </r>
    <r>
      <rPr>
        <b/>
        <sz val="12"/>
        <color theme="1"/>
        <rFont val="Times New Roman"/>
        <family val="1"/>
      </rPr>
      <t>)</t>
    </r>
  </si>
  <si>
    <t>December 31, 2019</t>
  </si>
  <si>
    <t>3.40 percent</t>
  </si>
  <si>
    <t xml:space="preserve">July 2021 - June 2023 </t>
  </si>
  <si>
    <t xml:space="preserve">July 2019 - June 2021 </t>
  </si>
  <si>
    <t xml:space="preserve">July 2017 - June 2019 </t>
  </si>
  <si>
    <t xml:space="preserve">July 2015 - June 2017 </t>
  </si>
  <si>
    <t xml:space="preserve">July 2013 - June 2015 </t>
  </si>
  <si>
    <t>Tab 4 - from state schedule A10 - PY</t>
  </si>
  <si>
    <t>Tab 4 - from state schedule A24 - PY</t>
  </si>
  <si>
    <t>A81</t>
  </si>
  <si>
    <t>A95</t>
  </si>
  <si>
    <t>A109</t>
  </si>
  <si>
    <t>A123</t>
  </si>
  <si>
    <t>A193</t>
  </si>
  <si>
    <t>A221</t>
  </si>
  <si>
    <t>A51</t>
  </si>
  <si>
    <t>A37</t>
  </si>
  <si>
    <t>A164</t>
  </si>
  <si>
    <t>changed in FY23</t>
  </si>
  <si>
    <t>FY23</t>
  </si>
  <si>
    <t>Fiscal Year 6/30/23 Adjustments</t>
  </si>
  <si>
    <t>Balance 6/30/23</t>
  </si>
  <si>
    <r>
      <rPr>
        <sz val="11"/>
        <color rgb="FF0F0F0F"/>
        <rFont val="Times New Roman"/>
        <family val="1"/>
      </rPr>
      <t>system</t>
    </r>
    <r>
      <rPr>
        <sz val="11"/>
        <color rgb="FF2A2A2A"/>
        <rFont val="Times New Roman"/>
        <family val="1"/>
      </rPr>
      <t>-</t>
    </r>
    <r>
      <rPr>
        <sz val="11"/>
        <color rgb="FF0F0F0F"/>
        <rFont val="Times New Roman"/>
        <family val="1"/>
      </rPr>
      <t>wide GASB 68 reporting summary dated March 1, 2023.</t>
    </r>
  </si>
  <si>
    <t>2021-2022</t>
  </si>
  <si>
    <r>
      <t xml:space="preserve">Proportionate Share, FY </t>
    </r>
    <r>
      <rPr>
        <sz val="10"/>
        <color rgb="FF0000FF"/>
        <rFont val="Verdana"/>
        <family val="2"/>
      </rPr>
      <t>2023</t>
    </r>
  </si>
  <si>
    <t>6/30/2022</t>
  </si>
  <si>
    <t xml:space="preserve"> - from Diff in Assumption* (2020-2021)</t>
  </si>
  <si>
    <t xml:space="preserve"> - from Diff in Earnings* (2020-2021)</t>
  </si>
  <si>
    <r>
      <t xml:space="preserve">Amount Recognized in </t>
    </r>
    <r>
      <rPr>
        <sz val="11"/>
        <color rgb="FF0000FF"/>
        <rFont val="Calibri"/>
        <family val="2"/>
        <scheme val="minor"/>
      </rPr>
      <t>6/30/2022</t>
    </r>
    <r>
      <rPr>
        <sz val="11"/>
        <rFont val="Calibri"/>
        <family val="2"/>
        <scheme val="minor"/>
      </rPr>
      <t xml:space="preserve"> Expense</t>
    </r>
  </si>
  <si>
    <r>
      <t>Balance of deferred (inflows)</t>
    </r>
    <r>
      <rPr>
        <sz val="11"/>
        <color rgb="FF0000FF"/>
        <rFont val="Calibri"/>
        <family val="2"/>
        <scheme val="minor"/>
      </rPr>
      <t xml:space="preserve"> 6/30/2022</t>
    </r>
  </si>
  <si>
    <r>
      <t>Balance of Deferred outflows</t>
    </r>
    <r>
      <rPr>
        <sz val="11"/>
        <color rgb="FF0000FF"/>
        <rFont val="Calibri"/>
        <family val="2"/>
        <scheme val="minor"/>
      </rPr>
      <t xml:space="preserve"> 6/30/2022</t>
    </r>
  </si>
  <si>
    <r>
      <t>Amount Recognized in</t>
    </r>
    <r>
      <rPr>
        <sz val="11"/>
        <color rgb="FF0000FF"/>
        <rFont val="Calibri"/>
        <family val="2"/>
        <scheme val="minor"/>
      </rPr>
      <t xml:space="preserve"> 6/30/2023 </t>
    </r>
    <r>
      <rPr>
        <sz val="11"/>
        <rFont val="Calibri"/>
        <family val="2"/>
        <scheme val="minor"/>
      </rPr>
      <t>Expense</t>
    </r>
  </si>
  <si>
    <r>
      <t xml:space="preserve">Amount Recognized in </t>
    </r>
    <r>
      <rPr>
        <sz val="11"/>
        <color rgb="FF0000FF"/>
        <rFont val="Calibri"/>
        <family val="2"/>
        <scheme val="minor"/>
      </rPr>
      <t>6/30/2027</t>
    </r>
    <r>
      <rPr>
        <sz val="11"/>
        <rFont val="Calibri"/>
        <family val="2"/>
        <scheme val="minor"/>
      </rPr>
      <t xml:space="preserve"> Expense</t>
    </r>
  </si>
  <si>
    <t>2020, published July 24, 2021</t>
  </si>
  <si>
    <t>https://www.oregon.gov/pers/Documents/Financials/ACFR/2022-Annual-Comprehensive-Financial-Report.pdf</t>
  </si>
  <si>
    <t>Opportunity Portfolio</t>
  </si>
  <si>
    <t>RSI Table Pg 77-78</t>
  </si>
  <si>
    <t>https://www.oregon.gov/pers/emp/Documents/GASB/2023/Cash-Contributions-Subsequent-to-6-30-2022-Measurement-Date.pdf</t>
  </si>
  <si>
    <t>City of ****</t>
  </si>
  <si>
    <t>Gov't Fund-Public Safety</t>
  </si>
  <si>
    <t>Gov't Fund-Culture and Recreation</t>
  </si>
  <si>
    <t>Water Operations</t>
  </si>
  <si>
    <t>Sewer Operations</t>
  </si>
  <si>
    <t>Storm Drain Operations</t>
  </si>
  <si>
    <t>The 2013 Oregon Legislature made a series of changes to PERS that lowered projected future benefit payments from the System. These changes included reductions to future Cost of Living Adjustments (COLA) made through Senate Bills 822 and 861. Senate Bill 822 also required the contribution rates scheduled to be in effect from July 2013 to June 2015 to be reduced. The Oregon Supreme Court decision in Moro v. State of Oregon, issued on April 30, 2015, reversed a significant portion of the reductions the 2013 Oregon Legislature made to future System Cost of Living Adjustments (COLA) through Senate Bills 822 and 861. This reversal increased the total pension liability as of June 30, 2015 compared to June 30, 2014 total pension liability.</t>
  </si>
  <si>
    <t xml:space="preserve">The PERS Board adopted assumption changes that were used to measure the June 30, 2016 total pension liability and June 30, 2018 total pension liability. For June 30, 2016, the changes included the lowering of the long-term expected rate of return to 7.50 percent and lowering of the assumed inflation to 2.50 percent. For June 30, 2018, the long-term expected rate of return was lowered to 7.20 percent. For June 30, 2021, the long-term expected rate of return was lowered to 6.90 percent, and the inflation rate was lowered from 2.5 to 2.4 percent. In addition, the healthy mortality assumption was changed to reflect an updated mortality improvement scale for all groups, and assumptions were updated for merit increases, unused sick leave, and vacation pay were updated.
</t>
  </si>
  <si>
    <t>Real Assets</t>
  </si>
  <si>
    <t>Diversifying Strategies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</si>
</sst>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000%"/>
    <numFmt numFmtId="165" formatCode="_(* #,##0_);_(* \(#,##0\);_(* &quot;-&quot;??_);_(@_)"/>
    <numFmt numFmtId="166" formatCode="0.00000000%"/>
    <numFmt numFmtId="167" formatCode="_(&quot;$&quot;* #,##0_);_(&quot;$&quot;* \(#,##0\);_(&quot;$&quot;* &quot;-&quot;??_);_(@_)"/>
    <numFmt numFmtId="168" formatCode="0.000%"/>
    <numFmt numFmtId="169" formatCode="#,##0\ ;\(#,##0\)"/>
    <numFmt numFmtId="170" formatCode="_(* #,##0.0_);_(* \(#,##0.0\);_(* &quot;-&quot;??_);_(@_)"/>
    <numFmt numFmtId="171" formatCode="0.0"/>
    <numFmt numFmtId="172" formatCode="_(* #,##0.0_);_(* \(#,##0.0\);_(* &quot;-&quot;?_);_(@_)"/>
    <numFmt numFmtId="173" formatCode="_(* #,##0_);_(* \(#,##0\);_(* &quot;-&quot;?_);_(@_)"/>
    <numFmt numFmtId="174" formatCode="_(* #,##0.0000000000_);_(* \(#,##0.0000000000\);_(* &quot;-&quot;??_);_(@_)"/>
    <numFmt numFmtId="175" formatCode="_(* #,##0.0_);_(* \(#,##0.0\);_(* &quot;-&quot;_);_(@_)"/>
    <numFmt numFmtId="176" formatCode="[$-409]mmmm\ d\,\ yyyy;@"/>
    <numFmt numFmtId="177" formatCode="0.0%"/>
  </numFmts>
  <fonts count="68">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0"/>
      <name val="Helv"/>
    </font>
    <font>
      <sz val="9"/>
      <name val="CG Times"/>
    </font>
    <font>
      <sz val="10"/>
      <color rgb="FF000000"/>
      <name val="Times New Roman"/>
      <family val="1"/>
    </font>
    <font>
      <sz val="9"/>
      <color indexed="81"/>
      <name val="Tahoma"/>
      <family val="2"/>
    </font>
    <font>
      <u/>
      <sz val="11"/>
      <color theme="10"/>
      <name val="Calibri"/>
      <family val="2"/>
      <scheme val="minor"/>
    </font>
    <font>
      <sz val="11"/>
      <color theme="1"/>
      <name val="Calibri"/>
      <family val="2"/>
    </font>
    <font>
      <sz val="11"/>
      <color rgb="FF0000FF"/>
      <name val="Calibri"/>
      <family val="2"/>
    </font>
    <font>
      <sz val="11"/>
      <color rgb="FF0000FF"/>
      <name val="Calibri"/>
      <family val="2"/>
      <scheme val="minor"/>
    </font>
    <font>
      <sz val="10"/>
      <name val="Times New Roman"/>
      <family val="1"/>
    </font>
    <font>
      <b/>
      <sz val="10"/>
      <color rgb="FF0000FF"/>
      <name val="Times New Roman"/>
      <family val="1"/>
    </font>
    <font>
      <b/>
      <sz val="10"/>
      <name val="Times New Roman"/>
      <family val="1"/>
    </font>
    <font>
      <sz val="11"/>
      <color rgb="FF000000"/>
      <name val="Times New Roman"/>
      <family val="1"/>
    </font>
    <font>
      <b/>
      <sz val="11"/>
      <color rgb="FF0F0F0F"/>
      <name val="Times New Roman"/>
      <family val="1"/>
    </font>
    <font>
      <sz val="11"/>
      <color rgb="FF0F0F0F"/>
      <name val="Times New Roman"/>
      <family val="1"/>
    </font>
    <font>
      <sz val="11"/>
      <color rgb="FF0000FF"/>
      <name val="Times New Roman"/>
      <family val="1"/>
    </font>
    <font>
      <sz val="11"/>
      <color rgb="FF2A2A2A"/>
      <name val="Times New Roman"/>
      <family val="1"/>
    </font>
    <font>
      <sz val="11"/>
      <color rgb="FF414141"/>
      <name val="Times New Roman"/>
      <family val="1"/>
    </font>
    <font>
      <b/>
      <sz val="11"/>
      <color theme="1"/>
      <name val="Calibri"/>
      <family val="2"/>
    </font>
    <font>
      <sz val="10"/>
      <color rgb="FF0000FF"/>
      <name val="Times New Roman"/>
      <family val="1"/>
    </font>
    <font>
      <sz val="11"/>
      <color rgb="FFFF0000"/>
      <name val="Calibri"/>
      <family val="2"/>
    </font>
    <font>
      <sz val="9"/>
      <color indexed="10"/>
      <name val="Tahoma"/>
      <family val="2"/>
    </font>
    <font>
      <sz val="11"/>
      <color rgb="FFFF0000"/>
      <name val="Calibri"/>
      <family val="2"/>
      <scheme val="minor"/>
    </font>
    <font>
      <b/>
      <sz val="11"/>
      <color rgb="FFFF0000"/>
      <name val="Calibri"/>
      <family val="2"/>
      <scheme val="minor"/>
    </font>
    <font>
      <sz val="11"/>
      <color theme="1"/>
      <name val="Times New Roman"/>
      <family val="1"/>
    </font>
    <font>
      <sz val="11"/>
      <name val="Times New Roman"/>
      <family val="1"/>
    </font>
    <font>
      <sz val="10"/>
      <color theme="1"/>
      <name val="Verdana"/>
      <family val="2"/>
    </font>
    <font>
      <b/>
      <sz val="10"/>
      <color theme="1"/>
      <name val="Verdana"/>
      <family val="2"/>
    </font>
    <font>
      <sz val="10"/>
      <color rgb="FF0000FF"/>
      <name val="Verdana"/>
      <family val="2"/>
    </font>
    <font>
      <sz val="10"/>
      <color theme="1"/>
      <name val="Calibri"/>
      <family val="2"/>
      <scheme val="minor"/>
    </font>
    <font>
      <b/>
      <sz val="9"/>
      <color indexed="81"/>
      <name val="Tahoma"/>
      <family val="2"/>
    </font>
    <font>
      <sz val="10"/>
      <name val="Verdana"/>
      <family val="2"/>
    </font>
    <font>
      <sz val="10"/>
      <name val="Calibri"/>
      <family val="2"/>
      <scheme val="minor"/>
    </font>
    <font>
      <sz val="10"/>
      <color rgb="FF0000FF"/>
      <name val="Calibri"/>
      <family val="2"/>
      <scheme val="minor"/>
    </font>
    <font>
      <strike/>
      <sz val="11"/>
      <color rgb="FFFF0000"/>
      <name val="Times New Roman"/>
      <family val="1"/>
    </font>
    <font>
      <sz val="11"/>
      <color theme="1"/>
      <name val="Wingdings 2"/>
      <family val="1"/>
      <charset val="2"/>
    </font>
    <font>
      <sz val="11"/>
      <color rgb="FFFF0000"/>
      <name val="Wingdings 2"/>
      <family val="1"/>
      <charset val="2"/>
    </font>
    <font>
      <i/>
      <sz val="11"/>
      <color theme="1"/>
      <name val="Times New Roman"/>
      <family val="1"/>
    </font>
    <font>
      <sz val="11"/>
      <name val="Calibri"/>
      <family val="2"/>
    </font>
    <font>
      <sz val="11"/>
      <color rgb="FFFF0000"/>
      <name val="Times New Roman"/>
      <family val="1"/>
    </font>
    <font>
      <sz val="10"/>
      <color rgb="FFFF0000"/>
      <name val="Verdana"/>
      <family val="2"/>
    </font>
    <font>
      <sz val="10"/>
      <color rgb="FFFF0000"/>
      <name val="Times New Roman"/>
      <family val="1"/>
    </font>
    <font>
      <sz val="11"/>
      <color rgb="FF0F0F0F"/>
      <name val="Calibri"/>
      <family val="2"/>
    </font>
    <font>
      <sz val="11"/>
      <color rgb="FF000000"/>
      <name val="Calibri"/>
      <family val="2"/>
    </font>
    <font>
      <b/>
      <sz val="11"/>
      <color rgb="FF0000FF"/>
      <name val="Calibri"/>
      <family val="2"/>
    </font>
    <font>
      <vertAlign val="superscript"/>
      <sz val="10"/>
      <name val="Times New Roman"/>
      <family val="1"/>
    </font>
    <font>
      <b/>
      <vertAlign val="superscript"/>
      <sz val="10"/>
      <name val="Times New Roman"/>
      <family val="1"/>
    </font>
    <font>
      <b/>
      <sz val="11"/>
      <color theme="1"/>
      <name val="Times New Roman"/>
      <family val="1"/>
    </font>
    <font>
      <b/>
      <sz val="11"/>
      <name val="Calibri"/>
      <family val="2"/>
      <scheme val="minor"/>
    </font>
    <font>
      <sz val="12"/>
      <color theme="1"/>
      <name val="Times New Roman"/>
      <family val="1"/>
    </font>
    <font>
      <sz val="12"/>
      <color rgb="FF0000FF"/>
      <name val="Times New Roman"/>
      <family val="1"/>
    </font>
    <font>
      <sz val="12"/>
      <color theme="1"/>
      <name val="Calibri"/>
      <family val="2"/>
      <scheme val="minor"/>
    </font>
    <font>
      <b/>
      <sz val="11"/>
      <color rgb="FFFF0000"/>
      <name val="Times New Roman"/>
      <family val="1"/>
    </font>
    <font>
      <u/>
      <sz val="10"/>
      <color theme="10"/>
      <name val="Times New Roman"/>
      <family val="1"/>
    </font>
    <font>
      <b/>
      <sz val="12"/>
      <color theme="1"/>
      <name val="Times New Roman"/>
      <family val="1"/>
    </font>
    <font>
      <b/>
      <sz val="12"/>
      <color rgb="FF0000FF"/>
      <name val="Times New Roman"/>
      <family val="1"/>
    </font>
    <font>
      <sz val="10"/>
      <color indexed="12"/>
      <name val="Times New Roman"/>
      <family val="1"/>
    </font>
    <font>
      <sz val="9"/>
      <color indexed="8"/>
      <name val="Calibri"/>
      <family val="2"/>
      <scheme val="minor"/>
    </font>
    <font>
      <sz val="11"/>
      <color rgb="FF7030A0"/>
      <name val="Calibri"/>
      <family val="2"/>
      <scheme val="minor"/>
    </font>
    <font>
      <b/>
      <sz val="11"/>
      <color rgb="FF7030A0"/>
      <name val="Calibri"/>
      <family val="2"/>
      <scheme val="minor"/>
    </font>
    <font>
      <sz val="11"/>
      <color indexed="12"/>
      <name val="Calibri"/>
      <family val="2"/>
    </font>
    <font>
      <u/>
      <sz val="10"/>
      <color theme="10"/>
      <name val="Verdana"/>
      <family val="2"/>
    </font>
    <font>
      <sz val="10"/>
      <color rgb="FF000000"/>
      <name val="Arial"/>
      <family val="2"/>
    </font>
  </fonts>
  <fills count="16">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00FF00"/>
        <bgColor indexed="64"/>
      </patternFill>
    </fill>
    <fill>
      <patternFill patternType="solid">
        <fgColor theme="6"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9999"/>
        <bgColor indexed="64"/>
      </patternFill>
    </fill>
    <fill>
      <patternFill patternType="solid">
        <fgColor rgb="FFE7FCA2"/>
        <bgColor indexed="64"/>
      </patternFill>
    </fill>
    <fill>
      <patternFill patternType="solid">
        <fgColor theme="3" tint="0.39997558519241921"/>
        <bgColor indexed="64"/>
      </patternFill>
    </fill>
    <fill>
      <patternFill patternType="solid">
        <fgColor theme="5" tint="0.59999389629810485"/>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475">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44" fontId="1" fillId="0" borderId="0" applyFont="0" applyFill="0" applyBorder="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4" fontId="31" fillId="0" borderId="0" applyFont="0" applyFill="0" applyBorder="0" applyAlignment="0" applyProtection="0"/>
    <xf numFmtId="0" fontId="66" fillId="0" borderId="0" applyNumberFormat="0" applyFill="0" applyBorder="0" applyAlignment="0" applyProtection="0"/>
    <xf numFmtId="0" fontId="67" fillId="0" borderId="0"/>
    <xf numFmtId="9" fontId="1"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 fontId="6" fillId="0" borderId="0" applyFont="0" applyFill="0" applyBorder="0" applyAlignment="0" applyProtection="0"/>
    <xf numFmtId="0" fontId="7" fillId="0" borderId="0"/>
    <xf numFmtId="44" fontId="1" fillId="0" borderId="0" applyFont="0" applyFill="0" applyBorder="0" applyAlignment="0" applyProtection="0"/>
    <xf numFmtId="9" fontId="3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0" fontId="66" fillId="0" borderId="0" applyNumberFormat="0" applyFill="0" applyBorder="0" applyAlignment="0" applyProtection="0"/>
    <xf numFmtId="9" fontId="1" fillId="0" borderId="0" applyFont="0" applyFill="0" applyBorder="0" applyAlignment="0" applyProtection="0"/>
    <xf numFmtId="43" fontId="3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66">
    <xf numFmtId="0" fontId="0" fillId="0" borderId="0" xfId="0"/>
    <xf numFmtId="0" fontId="2" fillId="0" borderId="0" xfId="0" applyFont="1"/>
    <xf numFmtId="0" fontId="0" fillId="0" borderId="2" xfId="0" applyBorder="1"/>
    <xf numFmtId="0" fontId="0" fillId="0" borderId="4" xfId="0" applyBorder="1"/>
    <xf numFmtId="0" fontId="0" fillId="0" borderId="6" xfId="0" applyBorder="1"/>
    <xf numFmtId="0" fontId="5" fillId="0" borderId="4" xfId="0" applyFont="1" applyBorder="1"/>
    <xf numFmtId="0" fontId="5" fillId="0" borderId="0" xfId="0" applyFont="1"/>
    <xf numFmtId="0" fontId="11" fillId="0" borderId="0" xfId="0" applyFont="1"/>
    <xf numFmtId="0" fontId="11" fillId="0" borderId="0" xfId="0" applyFont="1" applyAlignment="1">
      <alignment horizontal="center"/>
    </xf>
    <xf numFmtId="43" fontId="11" fillId="0" borderId="0" xfId="1" applyFont="1"/>
    <xf numFmtId="0" fontId="11" fillId="0" borderId="7" xfId="0" applyFont="1" applyBorder="1" applyAlignment="1">
      <alignment horizontal="center"/>
    </xf>
    <xf numFmtId="14" fontId="11" fillId="0" borderId="7" xfId="0" applyNumberFormat="1" applyFont="1" applyBorder="1" applyAlignment="1">
      <alignment horizontal="center"/>
    </xf>
    <xf numFmtId="168" fontId="11" fillId="0" borderId="0" xfId="2" applyNumberFormat="1" applyFont="1"/>
    <xf numFmtId="165" fontId="11" fillId="0" borderId="0" xfId="1" applyNumberFormat="1" applyFont="1"/>
    <xf numFmtId="165" fontId="11" fillId="0" borderId="0" xfId="0" applyNumberFormat="1" applyFont="1"/>
    <xf numFmtId="165" fontId="11" fillId="4" borderId="11" xfId="1" applyNumberFormat="1" applyFont="1" applyFill="1" applyBorder="1"/>
    <xf numFmtId="37" fontId="11" fillId="0" borderId="12" xfId="0" applyNumberFormat="1" applyFont="1" applyBorder="1"/>
    <xf numFmtId="0" fontId="11" fillId="0" borderId="12" xfId="0" applyFont="1" applyBorder="1"/>
    <xf numFmtId="0" fontId="4" fillId="3" borderId="0" xfId="0" applyFont="1" applyFill="1"/>
    <xf numFmtId="0" fontId="2" fillId="3" borderId="0" xfId="0" applyFont="1" applyFill="1"/>
    <xf numFmtId="0" fontId="10" fillId="0" borderId="2" xfId="6" applyBorder="1"/>
    <xf numFmtId="0" fontId="0" fillId="0" borderId="0" xfId="0" applyAlignment="1">
      <alignment wrapText="1"/>
    </xf>
    <xf numFmtId="0" fontId="14" fillId="0" borderId="0" xfId="4" applyFont="1"/>
    <xf numFmtId="15" fontId="14" fillId="0" borderId="0" xfId="4" applyNumberFormat="1" applyFont="1" applyAlignment="1">
      <alignment horizontal="center"/>
    </xf>
    <xf numFmtId="165" fontId="14" fillId="0" borderId="0" xfId="3" applyNumberFormat="1" applyFont="1"/>
    <xf numFmtId="0" fontId="14" fillId="0" borderId="0" xfId="4" applyFont="1" applyAlignment="1">
      <alignment horizontal="center"/>
    </xf>
    <xf numFmtId="15" fontId="14" fillId="0" borderId="7" xfId="4" applyNumberFormat="1" applyFont="1" applyBorder="1" applyAlignment="1">
      <alignment horizontal="center"/>
    </xf>
    <xf numFmtId="0" fontId="14" fillId="0" borderId="0" xfId="4" quotePrefix="1" applyFont="1" applyAlignment="1">
      <alignment horizontal="center"/>
    </xf>
    <xf numFmtId="165" fontId="14" fillId="0" borderId="0" xfId="3" applyNumberFormat="1" applyFont="1" applyAlignment="1">
      <alignment horizontal="right"/>
    </xf>
    <xf numFmtId="15" fontId="14" fillId="0" borderId="0" xfId="4" applyNumberFormat="1" applyFont="1" applyAlignment="1">
      <alignment horizontal="right"/>
    </xf>
    <xf numFmtId="165" fontId="14" fillId="0" borderId="0" xfId="3" applyNumberFormat="1" applyFont="1" applyAlignment="1">
      <alignment horizontal="center"/>
    </xf>
    <xf numFmtId="170" fontId="14" fillId="0" borderId="0" xfId="4" quotePrefix="1" applyNumberFormat="1" applyFont="1" applyAlignment="1">
      <alignment horizontal="right"/>
    </xf>
    <xf numFmtId="171" fontId="14" fillId="0" borderId="0" xfId="4" quotePrefix="1" applyNumberFormat="1" applyFont="1" applyAlignment="1">
      <alignment horizontal="right"/>
    </xf>
    <xf numFmtId="0" fontId="14" fillId="0" borderId="7" xfId="4" applyFont="1" applyBorder="1" applyAlignment="1">
      <alignment horizontal="center"/>
    </xf>
    <xf numFmtId="165" fontId="14" fillId="0" borderId="0" xfId="3" quotePrefix="1" applyNumberFormat="1" applyFont="1" applyAlignment="1">
      <alignment horizontal="center"/>
    </xf>
    <xf numFmtId="15" fontId="16" fillId="0" borderId="0" xfId="4" applyNumberFormat="1" applyFont="1" applyAlignment="1">
      <alignment horizontal="left"/>
    </xf>
    <xf numFmtId="15" fontId="14" fillId="0" borderId="0" xfId="4" applyNumberFormat="1" applyFont="1" applyAlignment="1">
      <alignment horizontal="left"/>
    </xf>
    <xf numFmtId="0" fontId="2" fillId="0" borderId="1" xfId="0" applyFont="1" applyBorder="1"/>
    <xf numFmtId="41" fontId="13" fillId="0" borderId="5" xfId="1" applyNumberFormat="1" applyFont="1" applyBorder="1"/>
    <xf numFmtId="0" fontId="11" fillId="0" borderId="0" xfId="0" applyFont="1" applyAlignment="1">
      <alignment horizontal="right"/>
    </xf>
    <xf numFmtId="41" fontId="14" fillId="0" borderId="0" xfId="4" applyNumberFormat="1" applyFont="1"/>
    <xf numFmtId="10" fontId="14" fillId="0" borderId="0" xfId="3" applyNumberFormat="1" applyFont="1"/>
    <xf numFmtId="42" fontId="14" fillId="0" borderId="0" xfId="3" applyNumberFormat="1" applyFont="1" applyAlignment="1">
      <alignment horizontal="center"/>
    </xf>
    <xf numFmtId="0" fontId="16" fillId="0" borderId="0" xfId="4" applyFont="1" applyProtection="1">
      <protection locked="0"/>
    </xf>
    <xf numFmtId="166" fontId="14" fillId="0" borderId="0" xfId="3" quotePrefix="1" applyNumberFormat="1" applyFont="1" applyAlignment="1">
      <alignment horizontal="right"/>
    </xf>
    <xf numFmtId="10" fontId="14" fillId="0" borderId="0" xfId="3" quotePrefix="1" applyNumberFormat="1" applyFont="1" applyAlignment="1">
      <alignment horizontal="right"/>
    </xf>
    <xf numFmtId="42" fontId="14" fillId="0" borderId="0" xfId="4" applyNumberFormat="1" applyFont="1" applyAlignment="1">
      <alignment horizontal="center"/>
    </xf>
    <xf numFmtId="0" fontId="17" fillId="2" borderId="0" xfId="5" applyFont="1" applyFill="1" applyAlignment="1">
      <alignment horizontal="left" vertical="top"/>
    </xf>
    <xf numFmtId="0" fontId="17" fillId="2" borderId="0" xfId="5" applyFont="1" applyFill="1" applyAlignment="1">
      <alignment horizontal="center" vertical="top"/>
    </xf>
    <xf numFmtId="0" fontId="17" fillId="2" borderId="0" xfId="5" applyFont="1" applyFill="1" applyAlignment="1">
      <alignment vertical="top"/>
    </xf>
    <xf numFmtId="0" fontId="19" fillId="2" borderId="0" xfId="5" applyFont="1" applyFill="1" applyAlignment="1">
      <alignment horizontal="left" vertical="top"/>
    </xf>
    <xf numFmtId="41" fontId="17" fillId="6" borderId="0" xfId="5" applyNumberFormat="1" applyFont="1" applyFill="1" applyAlignment="1">
      <alignment horizontal="left" vertical="top"/>
    </xf>
    <xf numFmtId="41" fontId="17" fillId="2" borderId="0" xfId="5" applyNumberFormat="1" applyFont="1" applyFill="1" applyAlignment="1">
      <alignment horizontal="left" vertical="top"/>
    </xf>
    <xf numFmtId="0" fontId="17" fillId="2" borderId="0" xfId="5" applyFont="1" applyFill="1" applyAlignment="1">
      <alignment horizontal="left" vertical="top" indent="7"/>
    </xf>
    <xf numFmtId="0" fontId="17" fillId="2" borderId="0" xfId="5" applyFont="1" applyFill="1" applyAlignment="1">
      <alignment horizontal="left" vertical="top" wrapText="1" indent="7"/>
    </xf>
    <xf numFmtId="167" fontId="17" fillId="2" borderId="0" xfId="5" applyNumberFormat="1" applyFont="1" applyFill="1" applyAlignment="1">
      <alignment horizontal="right" vertical="top"/>
    </xf>
    <xf numFmtId="0" fontId="17" fillId="2" borderId="0" xfId="5" applyFont="1" applyFill="1" applyAlignment="1">
      <alignment horizontal="right" vertical="top"/>
    </xf>
    <xf numFmtId="0" fontId="17" fillId="2" borderId="0" xfId="5" applyFont="1" applyFill="1" applyAlignment="1">
      <alignment horizontal="left" vertical="top" indent="3"/>
    </xf>
    <xf numFmtId="0" fontId="17" fillId="2" borderId="7" xfId="5" applyFont="1" applyFill="1" applyBorder="1" applyAlignment="1">
      <alignment horizontal="right" vertical="top" indent="2"/>
    </xf>
    <xf numFmtId="0" fontId="17" fillId="2" borderId="7" xfId="5" applyFont="1" applyFill="1" applyBorder="1" applyAlignment="1">
      <alignment horizontal="left" vertical="top" indent="3"/>
    </xf>
    <xf numFmtId="0" fontId="17" fillId="2" borderId="0" xfId="5" applyFont="1" applyFill="1" applyAlignment="1">
      <alignment horizontal="left" vertical="top" wrapText="1"/>
    </xf>
    <xf numFmtId="0" fontId="19" fillId="2" borderId="0" xfId="5" applyFont="1" applyFill="1" applyAlignment="1">
      <alignment horizontal="left" vertical="top" wrapText="1"/>
    </xf>
    <xf numFmtId="0" fontId="17" fillId="2" borderId="8" xfId="5" applyFont="1" applyFill="1" applyBorder="1" applyAlignment="1">
      <alignment horizontal="left" vertical="top" wrapText="1"/>
    </xf>
    <xf numFmtId="41" fontId="12" fillId="0" borderId="0" xfId="0" applyNumberFormat="1" applyFont="1"/>
    <xf numFmtId="41" fontId="11" fillId="0" borderId="12" xfId="0" applyNumberFormat="1" applyFont="1" applyBorder="1"/>
    <xf numFmtId="41" fontId="11" fillId="0" borderId="0" xfId="1" applyNumberFormat="1" applyFont="1"/>
    <xf numFmtId="41" fontId="11" fillId="0" borderId="0" xfId="0" applyNumberFormat="1" applyFont="1"/>
    <xf numFmtId="41" fontId="11" fillId="0" borderId="12" xfId="1" applyNumberFormat="1" applyFont="1" applyBorder="1"/>
    <xf numFmtId="0" fontId="16" fillId="0" borderId="7" xfId="4" applyFont="1" applyBorder="1" applyProtection="1">
      <protection locked="0"/>
    </xf>
    <xf numFmtId="168" fontId="11" fillId="0" borderId="10" xfId="2" applyNumberFormat="1" applyFont="1" applyBorder="1"/>
    <xf numFmtId="15" fontId="24" fillId="0" borderId="0" xfId="4" applyNumberFormat="1" applyFont="1" applyAlignment="1">
      <alignment horizontal="center"/>
    </xf>
    <xf numFmtId="0" fontId="0" fillId="3" borderId="0" xfId="0" applyFill="1"/>
    <xf numFmtId="168" fontId="11" fillId="0" borderId="12" xfId="2" applyNumberFormat="1" applyFont="1" applyBorder="1"/>
    <xf numFmtId="41" fontId="11" fillId="0" borderId="10" xfId="0" applyNumberFormat="1" applyFont="1" applyBorder="1"/>
    <xf numFmtId="41" fontId="11" fillId="6" borderId="0" xfId="0" applyNumberFormat="1" applyFont="1" applyFill="1"/>
    <xf numFmtId="0" fontId="11" fillId="0" borderId="0" xfId="0" applyFont="1" applyAlignment="1">
      <alignment horizontal="left" indent="1"/>
    </xf>
    <xf numFmtId="1" fontId="11" fillId="0" borderId="0" xfId="0" applyNumberFormat="1" applyFont="1"/>
    <xf numFmtId="43" fontId="11" fillId="0" borderId="12" xfId="0" applyNumberFormat="1" applyFont="1" applyBorder="1"/>
    <xf numFmtId="165" fontId="11" fillId="0" borderId="10" xfId="0" applyNumberFormat="1" applyFont="1" applyBorder="1"/>
    <xf numFmtId="0" fontId="23" fillId="0" borderId="0" xfId="0" applyFont="1" applyAlignment="1">
      <alignment horizontal="center"/>
    </xf>
    <xf numFmtId="0" fontId="25" fillId="0" borderId="0" xfId="0" applyFont="1"/>
    <xf numFmtId="0" fontId="0" fillId="0" borderId="0" xfId="0" quotePrefix="1"/>
    <xf numFmtId="0" fontId="2" fillId="0" borderId="0" xfId="0" applyFont="1" applyAlignment="1">
      <alignment horizontal="center"/>
    </xf>
    <xf numFmtId="0" fontId="2" fillId="0" borderId="7" xfId="0" applyFont="1" applyBorder="1" applyAlignment="1">
      <alignment horizontal="center"/>
    </xf>
    <xf numFmtId="41" fontId="0" fillId="0" borderId="0" xfId="0" applyNumberFormat="1"/>
    <xf numFmtId="41" fontId="0" fillId="3" borderId="0" xfId="0" applyNumberFormat="1" applyFill="1"/>
    <xf numFmtId="165" fontId="0" fillId="0" borderId="0" xfId="1" applyNumberFormat="1" applyFont="1"/>
    <xf numFmtId="0" fontId="0" fillId="0" borderId="0" xfId="0" applyAlignment="1">
      <alignment horizontal="center"/>
    </xf>
    <xf numFmtId="0" fontId="2" fillId="0" borderId="0" xfId="0" applyFont="1" applyAlignment="1">
      <alignment horizontal="center" wrapText="1"/>
    </xf>
    <xf numFmtId="0" fontId="27" fillId="0" borderId="0" xfId="0" applyFont="1"/>
    <xf numFmtId="0" fontId="28" fillId="0" borderId="0" xfId="0" applyFont="1" applyAlignment="1">
      <alignment horizontal="center"/>
    </xf>
    <xf numFmtId="0" fontId="5" fillId="0" borderId="0" xfId="0" applyFont="1" applyAlignment="1">
      <alignment horizontal="center"/>
    </xf>
    <xf numFmtId="0" fontId="5" fillId="0" borderId="7" xfId="0" applyFont="1" applyBorder="1" applyAlignment="1">
      <alignment horizontal="center"/>
    </xf>
    <xf numFmtId="41" fontId="0" fillId="0" borderId="0" xfId="0" applyNumberFormat="1" applyAlignment="1">
      <alignment horizontal="center"/>
    </xf>
    <xf numFmtId="0" fontId="27" fillId="0" borderId="0" xfId="0" applyFont="1" applyAlignment="1">
      <alignment horizontal="center"/>
    </xf>
    <xf numFmtId="165" fontId="27" fillId="0" borderId="0" xfId="1" applyNumberFormat="1" applyFont="1" applyAlignment="1">
      <alignment horizontal="center"/>
    </xf>
    <xf numFmtId="0" fontId="29" fillId="5" borderId="0" xfId="0" applyFont="1" applyFill="1"/>
    <xf numFmtId="0" fontId="29" fillId="0" borderId="0" xfId="0" applyFont="1"/>
    <xf numFmtId="0" fontId="29" fillId="5" borderId="0" xfId="0" applyFont="1" applyFill="1" applyAlignment="1">
      <alignment horizontal="justify" wrapText="1"/>
    </xf>
    <xf numFmtId="42" fontId="29" fillId="5" borderId="0" xfId="0" applyNumberFormat="1" applyFont="1" applyFill="1"/>
    <xf numFmtId="41" fontId="29" fillId="5" borderId="0" xfId="0" applyNumberFormat="1" applyFont="1" applyFill="1"/>
    <xf numFmtId="41" fontId="29" fillId="5" borderId="12" xfId="0" applyNumberFormat="1" applyFont="1" applyFill="1" applyBorder="1"/>
    <xf numFmtId="0" fontId="29" fillId="5" borderId="0" xfId="0" applyFont="1" applyFill="1" applyAlignment="1">
      <alignment horizontal="left" wrapText="1" indent="3"/>
    </xf>
    <xf numFmtId="42" fontId="29" fillId="5" borderId="10" xfId="0" applyNumberFormat="1" applyFont="1" applyFill="1" applyBorder="1"/>
    <xf numFmtId="0" fontId="29" fillId="5" borderId="0" xfId="0" applyFont="1" applyFill="1" applyAlignment="1">
      <alignment horizontal="center"/>
    </xf>
    <xf numFmtId="0" fontId="29" fillId="0" borderId="0" xfId="0" applyFont="1" applyAlignment="1">
      <alignment wrapText="1"/>
    </xf>
    <xf numFmtId="0" fontId="29" fillId="5" borderId="9" xfId="0" applyFont="1" applyFill="1" applyBorder="1" applyAlignment="1">
      <alignment vertical="top"/>
    </xf>
    <xf numFmtId="0" fontId="29" fillId="5" borderId="13" xfId="0" applyFont="1" applyFill="1" applyBorder="1" applyAlignment="1">
      <alignment vertical="top"/>
    </xf>
    <xf numFmtId="0" fontId="29" fillId="5" borderId="9" xfId="0" applyFont="1" applyFill="1" applyBorder="1" applyAlignment="1">
      <alignment horizontal="left" vertical="top" indent="1"/>
    </xf>
    <xf numFmtId="0" fontId="29" fillId="5" borderId="9" xfId="0" applyFont="1" applyFill="1" applyBorder="1" applyAlignment="1">
      <alignment horizontal="left" vertical="top" wrapText="1" indent="1"/>
    </xf>
    <xf numFmtId="0" fontId="29" fillId="5" borderId="16" xfId="0" applyFont="1" applyFill="1" applyBorder="1" applyAlignment="1">
      <alignment horizontal="left" vertical="top" indent="1"/>
    </xf>
    <xf numFmtId="0" fontId="29" fillId="5" borderId="19" xfId="0" applyFont="1" applyFill="1" applyBorder="1" applyAlignment="1">
      <alignment horizontal="left" vertical="top" indent="1"/>
    </xf>
    <xf numFmtId="0" fontId="29" fillId="5" borderId="19" xfId="0" applyFont="1" applyFill="1" applyBorder="1" applyAlignment="1">
      <alignment vertical="top"/>
    </xf>
    <xf numFmtId="0" fontId="29" fillId="5" borderId="20" xfId="0" applyFont="1" applyFill="1" applyBorder="1" applyAlignment="1">
      <alignment vertical="top"/>
    </xf>
    <xf numFmtId="10" fontId="29" fillId="5" borderId="0" xfId="0" applyNumberFormat="1" applyFont="1" applyFill="1" applyAlignment="1">
      <alignment horizontal="center"/>
    </xf>
    <xf numFmtId="10" fontId="29" fillId="5" borderId="12" xfId="0" applyNumberFormat="1" applyFont="1" applyFill="1" applyBorder="1" applyAlignment="1">
      <alignment horizontal="center"/>
    </xf>
    <xf numFmtId="0" fontId="29" fillId="5" borderId="0" xfId="0" applyFont="1" applyFill="1" applyAlignment="1">
      <alignment horizontal="left" indent="3"/>
    </xf>
    <xf numFmtId="15" fontId="17" fillId="2" borderId="0" xfId="5" applyNumberFormat="1" applyFont="1" applyFill="1" applyAlignment="1">
      <alignment vertical="top"/>
    </xf>
    <xf numFmtId="41" fontId="17" fillId="0" borderId="0" xfId="5" applyNumberFormat="1" applyFont="1" applyAlignment="1">
      <alignment horizontal="left" vertical="top"/>
    </xf>
    <xf numFmtId="0" fontId="29" fillId="0" borderId="0" xfId="0" applyFont="1" applyAlignment="1">
      <alignment horizontal="center" wrapText="1"/>
    </xf>
    <xf numFmtId="0" fontId="31" fillId="0" borderId="0" xfId="8"/>
    <xf numFmtId="0" fontId="32" fillId="0" borderId="0" xfId="8" applyFont="1"/>
    <xf numFmtId="165" fontId="31" fillId="0" borderId="0" xfId="9" applyNumberFormat="1"/>
    <xf numFmtId="0" fontId="31" fillId="0" borderId="7" xfId="8" applyBorder="1" applyAlignment="1">
      <alignment horizontal="center"/>
    </xf>
    <xf numFmtId="0" fontId="31" fillId="0" borderId="0" xfId="8" applyAlignment="1">
      <alignment horizontal="center"/>
    </xf>
    <xf numFmtId="43" fontId="31" fillId="0" borderId="0" xfId="9"/>
    <xf numFmtId="174" fontId="32" fillId="0" borderId="0" xfId="9" applyNumberFormat="1" applyFont="1" applyAlignment="1">
      <alignment horizontal="center"/>
    </xf>
    <xf numFmtId="174" fontId="31" fillId="0" borderId="0" xfId="9" applyNumberFormat="1"/>
    <xf numFmtId="165" fontId="31" fillId="0" borderId="7" xfId="9" applyNumberFormat="1" applyBorder="1" applyAlignment="1">
      <alignment horizontal="center"/>
    </xf>
    <xf numFmtId="165" fontId="31" fillId="0" borderId="0" xfId="9" applyNumberFormat="1" applyAlignment="1">
      <alignment horizontal="right"/>
    </xf>
    <xf numFmtId="41" fontId="29" fillId="0" borderId="12" xfId="0" applyNumberFormat="1" applyFont="1" applyBorder="1"/>
    <xf numFmtId="41" fontId="29" fillId="0" borderId="17" xfId="0" applyNumberFormat="1" applyFont="1" applyBorder="1"/>
    <xf numFmtId="0" fontId="34" fillId="0" borderId="0" xfId="8" applyFont="1"/>
    <xf numFmtId="0" fontId="2" fillId="0" borderId="3" xfId="0" applyFont="1" applyBorder="1"/>
    <xf numFmtId="0" fontId="10" fillId="0" borderId="4" xfId="6" applyBorder="1"/>
    <xf numFmtId="0" fontId="5" fillId="0" borderId="4" xfId="6" applyFont="1" applyBorder="1"/>
    <xf numFmtId="41" fontId="5" fillId="0" borderId="3" xfId="0" applyNumberFormat="1" applyFont="1" applyBorder="1" applyAlignment="1">
      <alignment horizontal="right"/>
    </xf>
    <xf numFmtId="41" fontId="5" fillId="0" borderId="3" xfId="1" applyNumberFormat="1" applyFont="1" applyBorder="1" applyAlignment="1">
      <alignment horizontal="right"/>
    </xf>
    <xf numFmtId="41" fontId="29" fillId="0" borderId="0" xfId="0" applyNumberFormat="1" applyFont="1"/>
    <xf numFmtId="41" fontId="29" fillId="0" borderId="0" xfId="0" applyNumberFormat="1" applyFont="1" applyAlignment="1">
      <alignment wrapText="1"/>
    </xf>
    <xf numFmtId="175" fontId="5" fillId="0" borderId="3" xfId="0" applyNumberFormat="1" applyFont="1" applyBorder="1" applyAlignment="1">
      <alignment horizontal="right"/>
    </xf>
    <xf numFmtId="165" fontId="38" fillId="0" borderId="0" xfId="9" applyNumberFormat="1" applyFont="1" applyAlignment="1">
      <alignment wrapText="1"/>
    </xf>
    <xf numFmtId="0" fontId="29" fillId="0" borderId="0" xfId="0" applyFont="1" applyAlignment="1">
      <alignment horizontal="right"/>
    </xf>
    <xf numFmtId="0" fontId="39" fillId="0" borderId="0" xfId="0" applyFont="1"/>
    <xf numFmtId="175" fontId="29" fillId="0" borderId="0" xfId="0" applyNumberFormat="1" applyFont="1" applyAlignment="1">
      <alignment horizontal="center" wrapText="1"/>
    </xf>
    <xf numFmtId="171" fontId="29" fillId="0" borderId="0" xfId="0" applyNumberFormat="1" applyFont="1" applyAlignment="1">
      <alignment horizontal="center" wrapText="1"/>
    </xf>
    <xf numFmtId="41" fontId="29" fillId="6" borderId="0" xfId="0" applyNumberFormat="1" applyFont="1" applyFill="1"/>
    <xf numFmtId="0" fontId="41" fillId="0" borderId="0" xfId="0" applyFont="1" applyAlignment="1">
      <alignment horizontal="center"/>
    </xf>
    <xf numFmtId="41" fontId="41" fillId="0" borderId="0" xfId="0" applyNumberFormat="1" applyFont="1" applyAlignment="1">
      <alignment horizontal="center"/>
    </xf>
    <xf numFmtId="10" fontId="20" fillId="2" borderId="0" xfId="5" applyNumberFormat="1" applyFont="1" applyFill="1" applyAlignment="1">
      <alignment horizontal="right" vertical="top"/>
    </xf>
    <xf numFmtId="166" fontId="20" fillId="2" borderId="0" xfId="5" applyNumberFormat="1" applyFont="1" applyFill="1" applyAlignment="1">
      <alignment horizontal="right" vertical="top"/>
    </xf>
    <xf numFmtId="0" fontId="20" fillId="2" borderId="0" xfId="5" applyFont="1" applyFill="1" applyAlignment="1">
      <alignment horizontal="justify" vertical="top"/>
    </xf>
    <xf numFmtId="0" fontId="13" fillId="0" borderId="3" xfId="0" applyFont="1" applyBorder="1" applyAlignment="1">
      <alignment horizontal="center"/>
    </xf>
    <xf numFmtId="10" fontId="13" fillId="0" borderId="3" xfId="0" applyNumberFormat="1" applyFont="1" applyBorder="1"/>
    <xf numFmtId="41" fontId="13" fillId="0" borderId="3" xfId="0" applyNumberFormat="1" applyFont="1" applyBorder="1"/>
    <xf numFmtId="41" fontId="13" fillId="0" borderId="3" xfId="1" applyNumberFormat="1" applyFont="1" applyBorder="1"/>
    <xf numFmtId="166" fontId="13" fillId="0" borderId="5" xfId="2" applyNumberFormat="1" applyFont="1" applyBorder="1"/>
    <xf numFmtId="164" fontId="13" fillId="0" borderId="3" xfId="0" applyNumberFormat="1" applyFont="1" applyBorder="1"/>
    <xf numFmtId="172" fontId="13" fillId="0" borderId="3" xfId="0" applyNumberFormat="1" applyFont="1" applyBorder="1"/>
    <xf numFmtId="41" fontId="13" fillId="0" borderId="5" xfId="0" applyNumberFormat="1" applyFont="1" applyBorder="1"/>
    <xf numFmtId="41" fontId="14" fillId="0" borderId="0" xfId="3" applyNumberFormat="1" applyFont="1" applyAlignment="1">
      <alignment horizontal="center"/>
    </xf>
    <xf numFmtId="166" fontId="13" fillId="0" borderId="3" xfId="0" applyNumberFormat="1" applyFont="1" applyBorder="1"/>
    <xf numFmtId="173" fontId="13" fillId="0" borderId="3" xfId="0" applyNumberFormat="1" applyFont="1" applyBorder="1"/>
    <xf numFmtId="0" fontId="13" fillId="0" borderId="0" xfId="0" applyFont="1"/>
    <xf numFmtId="41" fontId="20" fillId="0" borderId="0" xfId="0" applyNumberFormat="1" applyFont="1"/>
    <xf numFmtId="41" fontId="29" fillId="6" borderId="12" xfId="0" applyNumberFormat="1" applyFont="1" applyFill="1" applyBorder="1"/>
    <xf numFmtId="41" fontId="13" fillId="0" borderId="3" xfId="0" applyNumberFormat="1" applyFont="1" applyBorder="1" applyAlignment="1">
      <alignment horizontal="right"/>
    </xf>
    <xf numFmtId="0" fontId="29" fillId="3" borderId="0" xfId="0" applyFont="1" applyFill="1"/>
    <xf numFmtId="0" fontId="29" fillId="3" borderId="7" xfId="0" applyFont="1" applyFill="1" applyBorder="1" applyAlignment="1">
      <alignment horizontal="center" wrapText="1"/>
    </xf>
    <xf numFmtId="0" fontId="29" fillId="3" borderId="0" xfId="0" applyFont="1" applyFill="1" applyAlignment="1">
      <alignment horizontal="center"/>
    </xf>
    <xf numFmtId="0" fontId="29" fillId="3" borderId="7" xfId="0" applyFont="1" applyFill="1" applyBorder="1" applyAlignment="1">
      <alignment horizontal="center"/>
    </xf>
    <xf numFmtId="42" fontId="29" fillId="3" borderId="0" xfId="7" applyNumberFormat="1" applyFont="1" applyFill="1"/>
    <xf numFmtId="42" fontId="29" fillId="3" borderId="0" xfId="0" applyNumberFormat="1" applyFont="1" applyFill="1"/>
    <xf numFmtId="41" fontId="29" fillId="3" borderId="0" xfId="0" applyNumberFormat="1" applyFont="1" applyFill="1"/>
    <xf numFmtId="42" fontId="29" fillId="3" borderId="12" xfId="0" applyNumberFormat="1" applyFont="1" applyFill="1" applyBorder="1"/>
    <xf numFmtId="42" fontId="29" fillId="3" borderId="10" xfId="0" applyNumberFormat="1" applyFont="1" applyFill="1" applyBorder="1"/>
    <xf numFmtId="42" fontId="14" fillId="0" borderId="0" xfId="4" applyNumberFormat="1" applyFont="1"/>
    <xf numFmtId="42" fontId="14" fillId="0" borderId="0" xfId="3" applyNumberFormat="1" applyFont="1"/>
    <xf numFmtId="166" fontId="31" fillId="0" borderId="0" xfId="2" applyNumberFormat="1" applyFont="1" applyAlignment="1">
      <alignment horizontal="right"/>
    </xf>
    <xf numFmtId="42" fontId="20" fillId="2" borderId="0" xfId="5" applyNumberFormat="1" applyFont="1" applyFill="1" applyAlignment="1">
      <alignment horizontal="left" vertical="top"/>
    </xf>
    <xf numFmtId="41" fontId="13" fillId="0" borderId="0" xfId="0" applyNumberFormat="1" applyFont="1"/>
    <xf numFmtId="0" fontId="12" fillId="0" borderId="0" xfId="0" applyFont="1"/>
    <xf numFmtId="0" fontId="29" fillId="5" borderId="13" xfId="0" applyFont="1" applyFill="1" applyBorder="1" applyAlignment="1">
      <alignment horizontal="left" vertical="top" indent="1"/>
    </xf>
    <xf numFmtId="10" fontId="29" fillId="5" borderId="13" xfId="0" applyNumberFormat="1" applyFont="1" applyFill="1" applyBorder="1" applyAlignment="1">
      <alignment horizontal="justify" vertical="top" wrapText="1"/>
    </xf>
    <xf numFmtId="41" fontId="29" fillId="5" borderId="7" xfId="0" applyNumberFormat="1" applyFont="1" applyFill="1" applyBorder="1"/>
    <xf numFmtId="41" fontId="29" fillId="0" borderId="19" xfId="0" applyNumberFormat="1" applyFont="1" applyBorder="1"/>
    <xf numFmtId="171" fontId="29" fillId="0" borderId="19" xfId="0" applyNumberFormat="1" applyFont="1" applyBorder="1" applyAlignment="1">
      <alignment horizontal="center" wrapText="1"/>
    </xf>
    <xf numFmtId="42" fontId="29" fillId="0" borderId="19" xfId="0" applyNumberFormat="1" applyFont="1" applyBorder="1"/>
    <xf numFmtId="42" fontId="29" fillId="0" borderId="0" xfId="0" applyNumberFormat="1" applyFont="1"/>
    <xf numFmtId="42" fontId="29" fillId="5" borderId="9" xfId="0" applyNumberFormat="1" applyFont="1" applyFill="1" applyBorder="1" applyAlignment="1">
      <alignment horizontal="center" wrapText="1"/>
    </xf>
    <xf numFmtId="42" fontId="29" fillId="0" borderId="28" xfId="0" applyNumberFormat="1" applyFont="1" applyBorder="1"/>
    <xf numFmtId="165" fontId="11" fillId="0" borderId="12" xfId="0" applyNumberFormat="1" applyFont="1" applyBorder="1"/>
    <xf numFmtId="41" fontId="5" fillId="6" borderId="0" xfId="0" applyNumberFormat="1" applyFont="1" applyFill="1"/>
    <xf numFmtId="165" fontId="43" fillId="0" borderId="0" xfId="1" applyNumberFormat="1" applyFont="1"/>
    <xf numFmtId="41" fontId="43" fillId="0" borderId="0" xfId="0" applyNumberFormat="1" applyFont="1"/>
    <xf numFmtId="0" fontId="17" fillId="0" borderId="0" xfId="5" applyFont="1" applyAlignment="1">
      <alignment horizontal="left" vertical="top"/>
    </xf>
    <xf numFmtId="165" fontId="25" fillId="0" borderId="0" xfId="1" applyNumberFormat="1" applyFont="1" applyAlignment="1">
      <alignment horizontal="center"/>
    </xf>
    <xf numFmtId="41" fontId="44" fillId="2" borderId="0" xfId="5" applyNumberFormat="1" applyFont="1" applyFill="1" applyAlignment="1">
      <alignment horizontal="left" vertical="top"/>
    </xf>
    <xf numFmtId="0" fontId="44" fillId="2" borderId="0" xfId="5" applyFont="1" applyFill="1" applyAlignment="1">
      <alignment horizontal="left" vertical="top" wrapText="1" indent="6"/>
    </xf>
    <xf numFmtId="0" fontId="44" fillId="2" borderId="0" xfId="5" applyFont="1" applyFill="1" applyAlignment="1">
      <alignment horizontal="center" vertical="top"/>
    </xf>
    <xf numFmtId="15" fontId="44" fillId="2" borderId="0" xfId="5" applyNumberFormat="1" applyFont="1" applyFill="1" applyAlignment="1">
      <alignment vertical="top"/>
    </xf>
    <xf numFmtId="0" fontId="44" fillId="2" borderId="0" xfId="5" applyFont="1" applyFill="1" applyAlignment="1">
      <alignment vertical="top"/>
    </xf>
    <xf numFmtId="10" fontId="44" fillId="2" borderId="0" xfId="5" applyNumberFormat="1" applyFont="1" applyFill="1" applyAlignment="1">
      <alignment horizontal="right" vertical="top"/>
    </xf>
    <xf numFmtId="166" fontId="44" fillId="2" borderId="0" xfId="5" applyNumberFormat="1" applyFont="1" applyFill="1" applyAlignment="1">
      <alignment horizontal="right" vertical="top"/>
    </xf>
    <xf numFmtId="0" fontId="44" fillId="2" borderId="0" xfId="5" applyFont="1" applyFill="1" applyAlignment="1">
      <alignment horizontal="justify" vertical="top"/>
    </xf>
    <xf numFmtId="167" fontId="44" fillId="2" borderId="0" xfId="5" applyNumberFormat="1" applyFont="1" applyFill="1" applyAlignment="1">
      <alignment horizontal="right" vertical="top"/>
    </xf>
    <xf numFmtId="167" fontId="44" fillId="2" borderId="0" xfId="5" applyNumberFormat="1" applyFont="1" applyFill="1" applyAlignment="1">
      <alignment horizontal="right" vertical="top" wrapText="1"/>
    </xf>
    <xf numFmtId="0" fontId="44" fillId="2" borderId="0" xfId="5" applyFont="1" applyFill="1" applyAlignment="1">
      <alignment horizontal="left" vertical="top" indent="3"/>
    </xf>
    <xf numFmtId="42" fontId="44" fillId="2" borderId="0" xfId="5" applyNumberFormat="1" applyFont="1" applyFill="1" applyAlignment="1">
      <alignment horizontal="left" vertical="top"/>
    </xf>
    <xf numFmtId="167" fontId="44" fillId="2" borderId="0" xfId="5" applyNumberFormat="1" applyFont="1" applyFill="1" applyAlignment="1">
      <alignment horizontal="left" vertical="top"/>
    </xf>
    <xf numFmtId="0" fontId="44" fillId="2" borderId="0" xfId="5" applyFont="1" applyFill="1" applyAlignment="1">
      <alignment horizontal="left" vertical="top"/>
    </xf>
    <xf numFmtId="0" fontId="44" fillId="2" borderId="0" xfId="5" applyFont="1" applyFill="1" applyAlignment="1">
      <alignment vertical="top" wrapText="1"/>
    </xf>
    <xf numFmtId="167" fontId="44" fillId="2" borderId="0" xfId="5" applyNumberFormat="1" applyFont="1" applyFill="1" applyAlignment="1">
      <alignment horizontal="center" vertical="top"/>
    </xf>
    <xf numFmtId="0" fontId="44" fillId="0" borderId="0" xfId="0" applyFont="1"/>
    <xf numFmtId="0" fontId="44" fillId="2" borderId="0" xfId="5" applyFont="1" applyFill="1" applyAlignment="1">
      <alignment horizontal="left" vertical="top" indent="8"/>
    </xf>
    <xf numFmtId="165" fontId="45" fillId="0" borderId="0" xfId="9" applyNumberFormat="1" applyFont="1" applyAlignment="1">
      <alignment horizontal="center"/>
    </xf>
    <xf numFmtId="15" fontId="46" fillId="0" borderId="0" xfId="4" applyNumberFormat="1" applyFont="1" applyAlignment="1">
      <alignment horizontal="center"/>
    </xf>
    <xf numFmtId="0" fontId="46" fillId="0" borderId="0" xfId="4" applyFont="1"/>
    <xf numFmtId="0" fontId="43" fillId="0" borderId="0" xfId="0" applyFont="1"/>
    <xf numFmtId="0" fontId="44" fillId="0" borderId="0" xfId="0" applyFont="1" applyAlignment="1">
      <alignment horizontal="center"/>
    </xf>
    <xf numFmtId="0" fontId="29" fillId="0" borderId="0" xfId="0" applyFont="1" applyAlignment="1">
      <alignment horizontal="center"/>
    </xf>
    <xf numFmtId="42" fontId="29" fillId="0" borderId="11" xfId="0" applyNumberFormat="1" applyFont="1" applyBorder="1"/>
    <xf numFmtId="165" fontId="11" fillId="0" borderId="11" xfId="1" applyNumberFormat="1" applyFont="1" applyBorder="1"/>
    <xf numFmtId="0" fontId="25" fillId="0" borderId="0" xfId="0" applyFont="1" applyAlignment="1">
      <alignment horizontal="center"/>
    </xf>
    <xf numFmtId="41" fontId="20" fillId="0" borderId="0" xfId="5" applyNumberFormat="1" applyFont="1" applyAlignment="1">
      <alignment horizontal="left" vertical="top"/>
    </xf>
    <xf numFmtId="14" fontId="0" fillId="0" borderId="0" xfId="0" applyNumberFormat="1" applyAlignment="1">
      <alignment horizontal="left"/>
    </xf>
    <xf numFmtId="169" fontId="16" fillId="0" borderId="0" xfId="4" applyNumberFormat="1" applyFont="1" applyProtection="1">
      <protection locked="0"/>
    </xf>
    <xf numFmtId="169" fontId="15" fillId="0" borderId="0" xfId="4" applyNumberFormat="1" applyFont="1" applyProtection="1">
      <protection locked="0"/>
    </xf>
    <xf numFmtId="41" fontId="24" fillId="0" borderId="0" xfId="1" applyNumberFormat="1" applyFont="1"/>
    <xf numFmtId="0" fontId="41" fillId="0" borderId="0" xfId="0" applyFont="1"/>
    <xf numFmtId="165" fontId="11" fillId="0" borderId="7" xfId="0" applyNumberFormat="1" applyFont="1" applyBorder="1"/>
    <xf numFmtId="0" fontId="34" fillId="0" borderId="0" xfId="8" applyFont="1" applyAlignment="1">
      <alignment wrapText="1"/>
    </xf>
    <xf numFmtId="165" fontId="37" fillId="0" borderId="0" xfId="9" applyNumberFormat="1" applyFont="1" applyAlignment="1">
      <alignment wrapText="1"/>
    </xf>
    <xf numFmtId="41" fontId="5" fillId="0" borderId="3" xfId="1" applyNumberFormat="1" applyFont="1" applyBorder="1" applyAlignment="1">
      <alignment horizontal="left"/>
    </xf>
    <xf numFmtId="175" fontId="5" fillId="0" borderId="3" xfId="1" applyNumberFormat="1" applyFont="1" applyBorder="1" applyAlignment="1">
      <alignment horizontal="right"/>
    </xf>
    <xf numFmtId="43" fontId="11" fillId="0" borderId="0" xfId="0" applyNumberFormat="1" applyFont="1"/>
    <xf numFmtId="41" fontId="24" fillId="0" borderId="0" xfId="3" applyNumberFormat="1" applyFont="1"/>
    <xf numFmtId="165" fontId="24" fillId="0" borderId="0" xfId="3" applyNumberFormat="1" applyFont="1"/>
    <xf numFmtId="41" fontId="30" fillId="0" borderId="0" xfId="0" applyNumberFormat="1" applyFont="1"/>
    <xf numFmtId="0" fontId="47" fillId="0" borderId="0" xfId="5" applyFont="1" applyAlignment="1">
      <alignment horizontal="left" vertical="top"/>
    </xf>
    <xf numFmtId="0" fontId="48" fillId="0" borderId="0" xfId="5" applyFont="1" applyAlignment="1">
      <alignment horizontal="left" vertical="top"/>
    </xf>
    <xf numFmtId="3" fontId="0" fillId="0" borderId="0" xfId="0" applyNumberFormat="1"/>
    <xf numFmtId="14" fontId="13" fillId="0" borderId="3" xfId="0" applyNumberFormat="1" applyFont="1" applyBorder="1"/>
    <xf numFmtId="0" fontId="13" fillId="0" borderId="3" xfId="0" applyFont="1" applyBorder="1"/>
    <xf numFmtId="0" fontId="0" fillId="0" borderId="3" xfId="0" applyBorder="1"/>
    <xf numFmtId="165" fontId="0" fillId="0" borderId="0" xfId="9" applyNumberFormat="1" applyFont="1"/>
    <xf numFmtId="6" fontId="5" fillId="0" borderId="3" xfId="1" applyNumberFormat="1" applyFont="1" applyBorder="1" applyAlignment="1">
      <alignment horizontal="right"/>
    </xf>
    <xf numFmtId="175" fontId="29" fillId="0" borderId="0" xfId="0" applyNumberFormat="1" applyFont="1" applyAlignment="1">
      <alignment wrapText="1"/>
    </xf>
    <xf numFmtId="42" fontId="29" fillId="0" borderId="0" xfId="0" applyNumberFormat="1" applyFont="1" applyAlignment="1">
      <alignment horizontal="center" wrapText="1"/>
    </xf>
    <xf numFmtId="41" fontId="29" fillId="0" borderId="0" xfId="0" applyNumberFormat="1" applyFont="1" applyAlignment="1">
      <alignment horizontal="right"/>
    </xf>
    <xf numFmtId="44" fontId="49" fillId="0" borderId="0" xfId="7" applyFont="1"/>
    <xf numFmtId="0" fontId="12" fillId="0" borderId="7" xfId="0" applyFont="1" applyBorder="1" applyAlignment="1">
      <alignment horizontal="center"/>
    </xf>
    <xf numFmtId="0" fontId="12" fillId="0" borderId="0" xfId="0" applyFont="1" applyAlignment="1">
      <alignment horizontal="right"/>
    </xf>
    <xf numFmtId="165" fontId="33" fillId="0" borderId="0" xfId="9" quotePrefix="1" applyNumberFormat="1" applyFont="1" applyAlignment="1">
      <alignment horizontal="center"/>
    </xf>
    <xf numFmtId="14" fontId="33" fillId="0" borderId="0" xfId="8" applyNumberFormat="1" applyFont="1" applyAlignment="1">
      <alignment horizontal="center"/>
    </xf>
    <xf numFmtId="0" fontId="14" fillId="8" borderId="0" xfId="4" applyFont="1" applyFill="1"/>
    <xf numFmtId="42" fontId="24" fillId="8" borderId="0" xfId="1" applyNumberFormat="1" applyFont="1" applyFill="1"/>
    <xf numFmtId="41" fontId="12" fillId="8" borderId="0" xfId="0" applyNumberFormat="1" applyFont="1" applyFill="1"/>
    <xf numFmtId="41" fontId="11" fillId="8" borderId="0" xfId="0" applyNumberFormat="1" applyFont="1" applyFill="1"/>
    <xf numFmtId="0" fontId="11" fillId="8" borderId="0" xfId="0" applyFont="1" applyFill="1"/>
    <xf numFmtId="0" fontId="0" fillId="8" borderId="0" xfId="0" applyFill="1"/>
    <xf numFmtId="0" fontId="16" fillId="0" borderId="0" xfId="4" applyFont="1"/>
    <xf numFmtId="0" fontId="16" fillId="0" borderId="7" xfId="4" quotePrefix="1" applyFont="1" applyBorder="1" applyProtection="1">
      <protection locked="0"/>
    </xf>
    <xf numFmtId="42" fontId="24" fillId="0" borderId="0" xfId="1" applyNumberFormat="1" applyFont="1"/>
    <xf numFmtId="0" fontId="14" fillId="0" borderId="0" xfId="4" applyFont="1" applyAlignment="1">
      <alignment horizontal="justify" wrapText="1"/>
    </xf>
    <xf numFmtId="42" fontId="14" fillId="0" borderId="0" xfId="1" applyNumberFormat="1" applyFont="1"/>
    <xf numFmtId="0" fontId="2" fillId="0" borderId="4" xfId="0" applyFont="1" applyBorder="1"/>
    <xf numFmtId="5" fontId="5" fillId="0" borderId="3" xfId="0" applyNumberFormat="1" applyFont="1" applyBorder="1" applyAlignment="1">
      <alignment horizontal="right"/>
    </xf>
    <xf numFmtId="41" fontId="29" fillId="0" borderId="26" xfId="0" applyNumberFormat="1" applyFont="1" applyBorder="1"/>
    <xf numFmtId="0" fontId="0" fillId="9" borderId="4" xfId="0" applyFill="1" applyBorder="1"/>
    <xf numFmtId="0" fontId="0" fillId="10" borderId="4" xfId="0" applyFill="1" applyBorder="1"/>
    <xf numFmtId="0" fontId="0" fillId="11" borderId="4" xfId="0" applyFill="1" applyBorder="1"/>
    <xf numFmtId="0" fontId="0" fillId="12" borderId="4" xfId="0" applyFill="1" applyBorder="1"/>
    <xf numFmtId="0" fontId="17" fillId="0" borderId="0" xfId="5" applyFont="1" applyAlignment="1">
      <alignment horizontal="left" wrapText="1"/>
    </xf>
    <xf numFmtId="14" fontId="29" fillId="4" borderId="0" xfId="0" applyNumberFormat="1" applyFont="1" applyFill="1"/>
    <xf numFmtId="0" fontId="0" fillId="4" borderId="4" xfId="0" applyFill="1" applyBorder="1"/>
    <xf numFmtId="41" fontId="29" fillId="6" borderId="0" xfId="0" applyNumberFormat="1" applyFont="1" applyFill="1" applyAlignment="1">
      <alignment horizontal="right"/>
    </xf>
    <xf numFmtId="0" fontId="30" fillId="0" borderId="0" xfId="0" applyFont="1"/>
    <xf numFmtId="43" fontId="0" fillId="0" borderId="0" xfId="0" applyNumberFormat="1"/>
    <xf numFmtId="0" fontId="36" fillId="0" borderId="0" xfId="8" applyFont="1" applyAlignment="1">
      <alignment horizontal="center"/>
    </xf>
    <xf numFmtId="14" fontId="29" fillId="0" borderId="7" xfId="0" applyNumberFormat="1" applyFont="1" applyBorder="1" applyAlignment="1">
      <alignment horizontal="center" wrapText="1"/>
    </xf>
    <xf numFmtId="14" fontId="29" fillId="0" borderId="0" xfId="0" applyNumberFormat="1" applyFont="1" applyAlignment="1">
      <alignment horizontal="center" wrapText="1"/>
    </xf>
    <xf numFmtId="0" fontId="52" fillId="5" borderId="7" xfId="0" applyFont="1" applyFill="1" applyBorder="1" applyAlignment="1">
      <alignment horizontal="center" wrapText="1"/>
    </xf>
    <xf numFmtId="0" fontId="52" fillId="5" borderId="0" xfId="0" applyFont="1" applyFill="1" applyAlignment="1">
      <alignment horizontal="center" wrapText="1"/>
    </xf>
    <xf numFmtId="0" fontId="24" fillId="0" borderId="0" xfId="4" quotePrefix="1" applyFont="1" applyAlignment="1">
      <alignment horizontal="center"/>
    </xf>
    <xf numFmtId="0" fontId="14" fillId="5" borderId="0" xfId="4" applyFont="1" applyFill="1"/>
    <xf numFmtId="41" fontId="53" fillId="0" borderId="3" xfId="1" applyNumberFormat="1" applyFont="1" applyBorder="1" applyAlignment="1">
      <alignment horizontal="left"/>
    </xf>
    <xf numFmtId="0" fontId="29" fillId="5" borderId="7" xfId="0" applyFont="1" applyFill="1" applyBorder="1" applyAlignment="1">
      <alignment horizontal="center"/>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0" xfId="0" applyFont="1" applyFill="1" applyAlignment="1">
      <alignment wrapText="1"/>
    </xf>
    <xf numFmtId="0" fontId="20" fillId="5" borderId="0" xfId="0" applyFont="1" applyFill="1" applyAlignment="1">
      <alignment horizontal="center"/>
    </xf>
    <xf numFmtId="42" fontId="29" fillId="5" borderId="11" xfId="0" applyNumberFormat="1" applyFont="1" applyFill="1" applyBorder="1"/>
    <xf numFmtId="177" fontId="29" fillId="5" borderId="0" xfId="0" applyNumberFormat="1" applyFont="1" applyFill="1" applyAlignment="1">
      <alignment horizontal="center"/>
    </xf>
    <xf numFmtId="10" fontId="29" fillId="5" borderId="10" xfId="0" applyNumberFormat="1" applyFont="1" applyFill="1" applyBorder="1" applyAlignment="1">
      <alignment horizontal="center"/>
    </xf>
    <xf numFmtId="0" fontId="54" fillId="5" borderId="0" xfId="0" applyFont="1" applyFill="1"/>
    <xf numFmtId="0" fontId="54" fillId="0" borderId="0" xfId="0" applyFont="1"/>
    <xf numFmtId="0" fontId="56" fillId="0" borderId="0" xfId="0" applyFont="1"/>
    <xf numFmtId="167" fontId="54" fillId="0" borderId="0" xfId="7" applyNumberFormat="1" applyFont="1"/>
    <xf numFmtId="0" fontId="52" fillId="0" borderId="0" xfId="0" applyFont="1"/>
    <xf numFmtId="0" fontId="0" fillId="13" borderId="4" xfId="0" applyFill="1" applyBorder="1"/>
    <xf numFmtId="171" fontId="29" fillId="0" borderId="0" xfId="0" applyNumberFormat="1" applyFont="1" applyAlignment="1">
      <alignment horizontal="right" wrapText="1"/>
    </xf>
    <xf numFmtId="175" fontId="29" fillId="0" borderId="0" xfId="0" applyNumberFormat="1" applyFont="1" applyAlignment="1">
      <alignment horizontal="right" wrapText="1"/>
    </xf>
    <xf numFmtId="42" fontId="20" fillId="2" borderId="0" xfId="5" applyNumberFormat="1" applyFont="1" applyFill="1" applyAlignment="1">
      <alignment vertical="top"/>
    </xf>
    <xf numFmtId="42" fontId="20" fillId="0" borderId="0" xfId="5" applyNumberFormat="1" applyFont="1" applyAlignment="1">
      <alignment vertical="top"/>
    </xf>
    <xf numFmtId="41" fontId="20" fillId="2" borderId="0" xfId="5" applyNumberFormat="1" applyFont="1" applyFill="1" applyAlignment="1">
      <alignment vertical="top"/>
    </xf>
    <xf numFmtId="41" fontId="20" fillId="0" borderId="0" xfId="5" applyNumberFormat="1" applyFont="1" applyAlignment="1">
      <alignment vertical="top"/>
    </xf>
    <xf numFmtId="41" fontId="29" fillId="2" borderId="0" xfId="5" applyNumberFormat="1" applyFont="1" applyFill="1" applyAlignment="1">
      <alignment vertical="top"/>
    </xf>
    <xf numFmtId="42" fontId="17" fillId="2" borderId="0" xfId="5" applyNumberFormat="1" applyFont="1" applyFill="1" applyAlignment="1">
      <alignment vertical="top"/>
    </xf>
    <xf numFmtId="42" fontId="17" fillId="7" borderId="0" xfId="5" applyNumberFormat="1" applyFont="1" applyFill="1" applyAlignment="1">
      <alignment vertical="top"/>
    </xf>
    <xf numFmtId="42" fontId="20" fillId="2" borderId="0" xfId="5" applyNumberFormat="1" applyFont="1" applyFill="1" applyAlignment="1">
      <alignment horizontal="left" vertical="top" wrapText="1"/>
    </xf>
    <xf numFmtId="0" fontId="11" fillId="0" borderId="0" xfId="0" applyFont="1" applyAlignment="1">
      <alignment horizontal="left" vertical="top"/>
    </xf>
    <xf numFmtId="0" fontId="1" fillId="0" borderId="0" xfId="8" applyFont="1"/>
    <xf numFmtId="0" fontId="29" fillId="5" borderId="7" xfId="0" applyFont="1" applyFill="1" applyBorder="1"/>
    <xf numFmtId="0" fontId="29" fillId="0" borderId="7" xfId="0" applyFont="1" applyBorder="1"/>
    <xf numFmtId="0" fontId="10" fillId="0" borderId="0" xfId="6" applyFill="1"/>
    <xf numFmtId="0" fontId="28" fillId="0" borderId="0" xfId="0" applyFont="1" applyAlignment="1">
      <alignment horizontal="left" vertical="center"/>
    </xf>
    <xf numFmtId="0" fontId="57" fillId="0" borderId="0" xfId="0" applyFont="1" applyAlignment="1">
      <alignment horizontal="right"/>
    </xf>
    <xf numFmtId="0" fontId="58" fillId="0" borderId="0" xfId="6" applyFont="1" applyFill="1"/>
    <xf numFmtId="0" fontId="52" fillId="5" borderId="0" xfId="0" applyFont="1" applyFill="1"/>
    <xf numFmtId="0" fontId="59" fillId="5" borderId="7" xfId="0" applyFont="1" applyFill="1" applyBorder="1" applyAlignment="1">
      <alignment horizontal="center"/>
    </xf>
    <xf numFmtId="0" fontId="59" fillId="5" borderId="0" xfId="0" applyFont="1" applyFill="1" applyAlignment="1">
      <alignment horizontal="center"/>
    </xf>
    <xf numFmtId="41" fontId="0" fillId="0" borderId="0" xfId="1" applyNumberFormat="1" applyFont="1"/>
    <xf numFmtId="41" fontId="0" fillId="6" borderId="0" xfId="1" applyNumberFormat="1" applyFont="1" applyFill="1"/>
    <xf numFmtId="3" fontId="2" fillId="0" borderId="0" xfId="0" applyNumberFormat="1" applyFont="1"/>
    <xf numFmtId="5" fontId="2" fillId="0" borderId="0" xfId="0" applyNumberFormat="1" applyFont="1"/>
    <xf numFmtId="10" fontId="0" fillId="0" borderId="0" xfId="0" applyNumberFormat="1"/>
    <xf numFmtId="166" fontId="0" fillId="0" borderId="0" xfId="0" applyNumberFormat="1"/>
    <xf numFmtId="41" fontId="12" fillId="0" borderId="0" xfId="1" applyNumberFormat="1" applyFont="1"/>
    <xf numFmtId="42" fontId="0" fillId="3" borderId="11" xfId="7" applyNumberFormat="1" applyFont="1" applyFill="1" applyBorder="1"/>
    <xf numFmtId="42" fontId="0" fillId="0" borderId="0" xfId="7" applyNumberFormat="1" applyFont="1"/>
    <xf numFmtId="0" fontId="10" fillId="5" borderId="0" xfId="6" applyFill="1"/>
    <xf numFmtId="0" fontId="17" fillId="5" borderId="0" xfId="5" applyFont="1" applyFill="1" applyAlignment="1">
      <alignment horizontal="left" vertical="top"/>
    </xf>
    <xf numFmtId="0" fontId="19" fillId="5" borderId="0" xfId="5" applyFont="1" applyFill="1" applyAlignment="1">
      <alignment horizontal="left" vertical="top"/>
    </xf>
    <xf numFmtId="0" fontId="44" fillId="5" borderId="0" xfId="5" applyFont="1" applyFill="1" applyAlignment="1">
      <alignment horizontal="left" vertical="top"/>
    </xf>
    <xf numFmtId="41" fontId="43" fillId="0" borderId="0" xfId="1" applyNumberFormat="1" applyFont="1"/>
    <xf numFmtId="165" fontId="13" fillId="0" borderId="0" xfId="9" applyNumberFormat="1" applyFont="1" applyAlignment="1">
      <alignment wrapText="1"/>
    </xf>
    <xf numFmtId="14" fontId="29" fillId="0" borderId="9" xfId="0" applyNumberFormat="1" applyFont="1" applyBorder="1" applyAlignment="1">
      <alignment horizontal="center" wrapText="1"/>
    </xf>
    <xf numFmtId="0" fontId="29" fillId="0" borderId="9" xfId="0" applyFont="1" applyBorder="1" applyAlignment="1">
      <alignment horizontal="center"/>
    </xf>
    <xf numFmtId="41" fontId="14" fillId="0" borderId="0" xfId="4" applyNumberFormat="1" applyFont="1" applyAlignment="1">
      <alignment horizontal="center"/>
    </xf>
    <xf numFmtId="177" fontId="24" fillId="0" borderId="0" xfId="3" quotePrefix="1" applyNumberFormat="1" applyFont="1"/>
    <xf numFmtId="177" fontId="24" fillId="0" borderId="0" xfId="3" quotePrefix="1" applyNumberFormat="1" applyFont="1" applyAlignment="1">
      <alignment horizontal="right"/>
    </xf>
    <xf numFmtId="0" fontId="14" fillId="0" borderId="0" xfId="4" applyFont="1" applyAlignment="1">
      <alignment horizontal="left" vertical="top" wrapText="1"/>
    </xf>
    <xf numFmtId="0" fontId="14" fillId="0" borderId="0" xfId="4" applyFont="1" applyAlignment="1">
      <alignment vertical="top" wrapText="1"/>
    </xf>
    <xf numFmtId="0" fontId="14" fillId="0" borderId="0" xfId="4" applyFont="1" applyAlignment="1">
      <alignment vertical="top"/>
    </xf>
    <xf numFmtId="177" fontId="29" fillId="5" borderId="0" xfId="2" applyNumberFormat="1" applyFont="1" applyFill="1" applyBorder="1" applyAlignment="1">
      <alignment horizontal="center"/>
    </xf>
    <xf numFmtId="0" fontId="20" fillId="0" borderId="0" xfId="0" applyFont="1"/>
    <xf numFmtId="0" fontId="24" fillId="0" borderId="0" xfId="4" applyFont="1"/>
    <xf numFmtId="0" fontId="24" fillId="0" borderId="0" xfId="4" applyFont="1" applyAlignment="1">
      <alignment horizontal="center"/>
    </xf>
    <xf numFmtId="176" fontId="24" fillId="0" borderId="0" xfId="4" applyNumberFormat="1" applyFont="1"/>
    <xf numFmtId="0" fontId="14" fillId="5" borderId="0" xfId="4" applyFont="1" applyFill="1" applyAlignment="1">
      <alignment vertical="top" wrapText="1"/>
    </xf>
    <xf numFmtId="49" fontId="14" fillId="5" borderId="0" xfId="4" applyNumberFormat="1" applyFont="1" applyFill="1" applyAlignment="1">
      <alignment horizontal="center"/>
    </xf>
    <xf numFmtId="0" fontId="14" fillId="5" borderId="0" xfId="4" applyFont="1" applyFill="1" applyAlignment="1">
      <alignment vertical="top"/>
    </xf>
    <xf numFmtId="0" fontId="14" fillId="5" borderId="9" xfId="4" applyFont="1" applyFill="1" applyBorder="1" applyAlignment="1">
      <alignment horizontal="center" vertical="top" wrapText="1"/>
    </xf>
    <xf numFmtId="0" fontId="14" fillId="5" borderId="0" xfId="4" applyFont="1" applyFill="1" applyAlignment="1">
      <alignment horizontal="left" vertical="top" wrapText="1" indent="2"/>
    </xf>
    <xf numFmtId="0" fontId="14" fillId="5" borderId="13" xfId="4" applyFont="1" applyFill="1" applyBorder="1" applyAlignment="1">
      <alignment horizontal="center" vertical="top" wrapText="1"/>
    </xf>
    <xf numFmtId="0" fontId="14" fillId="5" borderId="26" xfId="4" applyFont="1" applyFill="1" applyBorder="1" applyAlignment="1">
      <alignment horizontal="center" vertical="top" wrapText="1"/>
    </xf>
    <xf numFmtId="49" fontId="14" fillId="0" borderId="0" xfId="4" applyNumberFormat="1" applyFont="1"/>
    <xf numFmtId="41" fontId="14" fillId="0" borderId="0" xfId="3" applyNumberFormat="1" applyFont="1"/>
    <xf numFmtId="43" fontId="32" fillId="14" borderId="0" xfId="9" applyFont="1" applyFill="1"/>
    <xf numFmtId="0" fontId="0" fillId="5" borderId="0" xfId="0" applyFill="1"/>
    <xf numFmtId="3" fontId="13" fillId="0" borderId="3" xfId="0" applyNumberFormat="1" applyFont="1" applyBorder="1"/>
    <xf numFmtId="14" fontId="0" fillId="0" borderId="0" xfId="0" applyNumberFormat="1"/>
    <xf numFmtId="165" fontId="0" fillId="0" borderId="0" xfId="9" applyNumberFormat="1" applyFont="1" applyFill="1"/>
    <xf numFmtId="165" fontId="0" fillId="0" borderId="0" xfId="9" applyNumberFormat="1" applyFont="1" applyFill="1" applyAlignment="1">
      <alignment horizontal="right" indent="2"/>
    </xf>
    <xf numFmtId="165" fontId="36" fillId="0" borderId="0" xfId="9" applyNumberFormat="1" applyFont="1" applyFill="1"/>
    <xf numFmtId="165" fontId="31" fillId="0" borderId="0" xfId="9" applyNumberFormat="1" applyFill="1"/>
    <xf numFmtId="165" fontId="36" fillId="0" borderId="0" xfId="9" applyNumberFormat="1" applyFont="1"/>
    <xf numFmtId="0" fontId="14" fillId="0" borderId="0" xfId="0" applyFont="1"/>
    <xf numFmtId="166" fontId="61" fillId="0" borderId="0" xfId="0" applyNumberFormat="1" applyFont="1" applyAlignment="1">
      <alignment horizontal="right"/>
    </xf>
    <xf numFmtId="41" fontId="61" fillId="0" borderId="0" xfId="0" applyNumberFormat="1" applyFont="1" applyAlignment="1">
      <alignment horizontal="center"/>
    </xf>
    <xf numFmtId="15" fontId="61" fillId="0" borderId="0" xfId="0" applyNumberFormat="1" applyFont="1" applyAlignment="1">
      <alignment horizontal="center"/>
    </xf>
    <xf numFmtId="165" fontId="61" fillId="0" borderId="0" xfId="0" applyNumberFormat="1" applyFont="1" applyAlignment="1">
      <alignment horizontal="center"/>
    </xf>
    <xf numFmtId="15" fontId="14" fillId="0" borderId="0" xfId="0" applyNumberFormat="1" applyFont="1" applyAlignment="1">
      <alignment horizontal="center"/>
    </xf>
    <xf numFmtId="41" fontId="14" fillId="0" borderId="0" xfId="0" applyNumberFormat="1" applyFont="1" applyAlignment="1">
      <alignment horizontal="center"/>
    </xf>
    <xf numFmtId="41" fontId="24" fillId="0" borderId="0" xfId="0" applyNumberFormat="1" applyFont="1"/>
    <xf numFmtId="41" fontId="14" fillId="0" borderId="0" xfId="1" applyNumberFormat="1" applyFont="1"/>
    <xf numFmtId="0" fontId="14" fillId="0" borderId="0" xfId="0" applyFont="1" applyAlignment="1">
      <alignment horizontal="center"/>
    </xf>
    <xf numFmtId="166" fontId="24" fillId="0" borderId="0" xfId="0" applyNumberFormat="1" applyFont="1" applyAlignment="1">
      <alignment horizontal="right"/>
    </xf>
    <xf numFmtId="165" fontId="24" fillId="0" borderId="0" xfId="0" applyNumberFormat="1" applyFont="1" applyAlignment="1">
      <alignment horizontal="center"/>
    </xf>
    <xf numFmtId="41" fontId="24" fillId="0" borderId="0" xfId="0" applyNumberFormat="1" applyFont="1" applyAlignment="1">
      <alignment horizontal="center"/>
    </xf>
    <xf numFmtId="0" fontId="46" fillId="0" borderId="0" xfId="0" applyFont="1"/>
    <xf numFmtId="15" fontId="46" fillId="0" borderId="0" xfId="0" applyNumberFormat="1" applyFont="1" applyAlignment="1">
      <alignment horizontal="center"/>
    </xf>
    <xf numFmtId="177" fontId="61" fillId="0" borderId="0" xfId="0" applyNumberFormat="1" applyFont="1" applyAlignment="1">
      <alignment horizontal="right"/>
    </xf>
    <xf numFmtId="165" fontId="14" fillId="0" borderId="0" xfId="0" applyNumberFormat="1" applyFont="1" applyAlignment="1">
      <alignment horizontal="center"/>
    </xf>
    <xf numFmtId="41" fontId="14" fillId="0" borderId="0" xfId="0" applyNumberFormat="1" applyFont="1"/>
    <xf numFmtId="0" fontId="63" fillId="0" borderId="0" xfId="0" applyFont="1"/>
    <xf numFmtId="0" fontId="64" fillId="0" borderId="0" xfId="0" applyFont="1"/>
    <xf numFmtId="41" fontId="63" fillId="0" borderId="0" xfId="0" applyNumberFormat="1" applyFont="1"/>
    <xf numFmtId="0" fontId="10" fillId="15" borderId="0" xfId="6" applyFill="1" applyAlignment="1">
      <alignment vertical="top"/>
    </xf>
    <xf numFmtId="0" fontId="17" fillId="15" borderId="0" xfId="5" applyFont="1" applyFill="1" applyAlignment="1">
      <alignment horizontal="left" vertical="top"/>
    </xf>
    <xf numFmtId="0" fontId="65" fillId="0" borderId="0" xfId="0" applyFont="1"/>
    <xf numFmtId="42" fontId="29" fillId="0" borderId="12" xfId="5" applyNumberFormat="1" applyFont="1" applyBorder="1" applyAlignment="1">
      <alignment vertical="top"/>
    </xf>
    <xf numFmtId="42" fontId="29" fillId="2" borderId="12" xfId="5" applyNumberFormat="1" applyFont="1" applyFill="1" applyBorder="1" applyAlignment="1">
      <alignment vertical="top"/>
    </xf>
    <xf numFmtId="42" fontId="20" fillId="15" borderId="0" xfId="5" applyNumberFormat="1" applyFont="1" applyFill="1" applyAlignment="1">
      <alignment vertical="top"/>
    </xf>
    <xf numFmtId="0" fontId="29" fillId="5" borderId="0" xfId="8" applyFont="1" applyFill="1"/>
    <xf numFmtId="0" fontId="52" fillId="5" borderId="0" xfId="8" applyFont="1" applyFill="1"/>
    <xf numFmtId="177" fontId="29" fillId="5" borderId="0" xfId="1177" applyNumberFormat="1" applyFont="1" applyFill="1" applyAlignment="1">
      <alignment horizontal="center"/>
    </xf>
    <xf numFmtId="0" fontId="29" fillId="5" borderId="0" xfId="1177" applyFont="1" applyFill="1"/>
    <xf numFmtId="0" fontId="52" fillId="5" borderId="7" xfId="8" applyFont="1" applyFill="1" applyBorder="1"/>
    <xf numFmtId="0" fontId="52" fillId="5" borderId="0" xfId="8" applyFont="1" applyFill="1" applyAlignment="1">
      <alignment horizontal="center"/>
    </xf>
    <xf numFmtId="177" fontId="29" fillId="5" borderId="0" xfId="8" applyNumberFormat="1" applyFont="1" applyFill="1" applyAlignment="1">
      <alignment horizontal="center"/>
    </xf>
    <xf numFmtId="177" fontId="29" fillId="5" borderId="11" xfId="597" applyNumberFormat="1" applyFont="1" applyFill="1" applyBorder="1" applyAlignment="1">
      <alignment horizontal="center"/>
    </xf>
    <xf numFmtId="0" fontId="52" fillId="5" borderId="7" xfId="8" applyFont="1" applyFill="1" applyBorder="1" applyAlignment="1">
      <alignment horizontal="center"/>
    </xf>
    <xf numFmtId="41" fontId="44" fillId="0" borderId="0" xfId="0" applyNumberFormat="1" applyFont="1"/>
    <xf numFmtId="14" fontId="0" fillId="0" borderId="0" xfId="0" applyNumberFormat="1" applyAlignment="1">
      <alignment horizontal="left"/>
    </xf>
    <xf numFmtId="167" fontId="17" fillId="2" borderId="0" xfId="5" applyNumberFormat="1" applyFont="1" applyFill="1" applyAlignment="1">
      <alignment horizontal="center" vertical="top"/>
    </xf>
    <xf numFmtId="42" fontId="20" fillId="2" borderId="9" xfId="5" applyNumberFormat="1" applyFont="1" applyFill="1" applyBorder="1" applyAlignment="1">
      <alignment horizontal="left" vertical="top"/>
    </xf>
    <xf numFmtId="42" fontId="20" fillId="7" borderId="9" xfId="5" applyNumberFormat="1" applyFont="1" applyFill="1" applyBorder="1" applyAlignment="1">
      <alignment horizontal="left" vertical="top"/>
    </xf>
    <xf numFmtId="0" fontId="17" fillId="2" borderId="0" xfId="5" applyFont="1" applyFill="1" applyAlignment="1">
      <alignment vertical="top" wrapText="1"/>
    </xf>
    <xf numFmtId="0" fontId="17" fillId="2" borderId="0" xfId="5" applyFont="1" applyFill="1" applyAlignment="1">
      <alignment horizontal="center" vertical="top"/>
    </xf>
    <xf numFmtId="0" fontId="17" fillId="2" borderId="0" xfId="5" applyFont="1" applyFill="1" applyAlignment="1">
      <alignment horizontal="left" vertical="top" wrapText="1" indent="7"/>
    </xf>
    <xf numFmtId="0" fontId="32" fillId="0" borderId="23" xfId="8" applyFont="1" applyBorder="1" applyAlignment="1">
      <alignment horizontal="center"/>
    </xf>
    <xf numFmtId="0" fontId="32" fillId="0" borderId="24" xfId="8" applyFont="1" applyBorder="1" applyAlignment="1">
      <alignment horizontal="center"/>
    </xf>
    <xf numFmtId="0" fontId="32" fillId="0" borderId="25" xfId="8" applyFont="1" applyBorder="1" applyAlignment="1">
      <alignment horizontal="center"/>
    </xf>
    <xf numFmtId="14" fontId="29" fillId="10" borderId="0" xfId="0" applyNumberFormat="1" applyFont="1" applyFill="1" applyAlignment="1">
      <alignment horizontal="center"/>
    </xf>
    <xf numFmtId="14" fontId="29" fillId="9" borderId="0" xfId="0" applyNumberFormat="1" applyFont="1" applyFill="1" applyAlignment="1">
      <alignment horizontal="center"/>
    </xf>
    <xf numFmtId="0" fontId="29" fillId="0" borderId="0" xfId="0" applyFont="1" applyAlignment="1">
      <alignment horizontal="center" wrapText="1"/>
    </xf>
    <xf numFmtId="14" fontId="29" fillId="11" borderId="0" xfId="0" applyNumberFormat="1" applyFont="1" applyFill="1" applyAlignment="1">
      <alignment horizontal="center"/>
    </xf>
    <xf numFmtId="14" fontId="29" fillId="12" borderId="0" xfId="0" applyNumberFormat="1" applyFont="1" applyFill="1" applyAlignment="1">
      <alignment horizontal="center"/>
    </xf>
    <xf numFmtId="14" fontId="29" fillId="13" borderId="0" xfId="0" applyNumberFormat="1" applyFont="1" applyFill="1" applyAlignment="1">
      <alignment horizontal="center"/>
    </xf>
    <xf numFmtId="14" fontId="29" fillId="12" borderId="14" xfId="0" applyNumberFormat="1" applyFont="1" applyFill="1" applyBorder="1" applyAlignment="1">
      <alignment horizontal="center"/>
    </xf>
    <xf numFmtId="14" fontId="29" fillId="11" borderId="14" xfId="0" applyNumberFormat="1" applyFont="1" applyFill="1" applyBorder="1" applyAlignment="1">
      <alignment horizontal="center"/>
    </xf>
    <xf numFmtId="14" fontId="29" fillId="10" borderId="14" xfId="0" applyNumberFormat="1" applyFont="1" applyFill="1" applyBorder="1" applyAlignment="1">
      <alignment horizontal="center"/>
    </xf>
    <xf numFmtId="14" fontId="29" fillId="9" borderId="14" xfId="0" applyNumberFormat="1" applyFont="1" applyFill="1" applyBorder="1" applyAlignment="1">
      <alignment horizontal="center"/>
    </xf>
    <xf numFmtId="14" fontId="29" fillId="13" borderId="14" xfId="0" applyNumberFormat="1" applyFont="1" applyFill="1" applyBorder="1" applyAlignment="1">
      <alignment horizontal="center"/>
    </xf>
    <xf numFmtId="0" fontId="29" fillId="5" borderId="16" xfId="0" applyFont="1" applyFill="1" applyBorder="1" applyAlignment="1">
      <alignment horizontal="justify" vertical="top" wrapText="1"/>
    </xf>
    <xf numFmtId="176" fontId="29" fillId="5" borderId="13" xfId="0" applyNumberFormat="1" applyFont="1" applyFill="1" applyBorder="1" applyAlignment="1">
      <alignment horizontal="left" vertical="top" wrapText="1"/>
    </xf>
    <xf numFmtId="176" fontId="29" fillId="5" borderId="14" xfId="0" applyNumberFormat="1" applyFont="1" applyFill="1" applyBorder="1" applyAlignment="1">
      <alignment horizontal="left" vertical="top" wrapText="1"/>
    </xf>
    <xf numFmtId="176" fontId="29" fillId="5" borderId="15" xfId="0" applyNumberFormat="1" applyFont="1" applyFill="1" applyBorder="1" applyAlignment="1">
      <alignment horizontal="left" vertical="top" wrapText="1"/>
    </xf>
    <xf numFmtId="0" fontId="29" fillId="5" borderId="9" xfId="0" applyFont="1" applyFill="1" applyBorder="1" applyAlignment="1">
      <alignment horizontal="justify" vertical="top" wrapText="1"/>
    </xf>
    <xf numFmtId="0" fontId="29" fillId="5" borderId="13" xfId="0" applyFont="1" applyFill="1" applyBorder="1" applyAlignment="1">
      <alignment horizontal="left" wrapText="1"/>
    </xf>
    <xf numFmtId="0" fontId="29" fillId="5" borderId="14" xfId="0" applyFont="1" applyFill="1" applyBorder="1" applyAlignment="1">
      <alignment horizontal="left" wrapText="1"/>
    </xf>
    <xf numFmtId="0" fontId="29" fillId="5" borderId="15" xfId="0" applyFont="1" applyFill="1" applyBorder="1" applyAlignment="1">
      <alignment horizontal="left" wrapText="1"/>
    </xf>
    <xf numFmtId="0" fontId="29" fillId="5" borderId="20" xfId="0" applyFont="1" applyFill="1" applyBorder="1" applyAlignment="1">
      <alignment horizontal="justify" vertical="top" wrapText="1"/>
    </xf>
    <xf numFmtId="0" fontId="29" fillId="5" borderId="13" xfId="0" applyFont="1" applyFill="1" applyBorder="1" applyAlignment="1">
      <alignment horizontal="justify" vertical="top" wrapText="1"/>
    </xf>
    <xf numFmtId="0" fontId="29" fillId="5" borderId="14" xfId="0" applyFont="1" applyFill="1" applyBorder="1" applyAlignment="1">
      <alignment horizontal="justify" vertical="top" wrapText="1"/>
    </xf>
    <xf numFmtId="0" fontId="29" fillId="5" borderId="15" xfId="0" applyFont="1" applyFill="1" applyBorder="1" applyAlignment="1">
      <alignment horizontal="justify" vertical="top" wrapText="1"/>
    </xf>
    <xf numFmtId="0" fontId="29" fillId="5" borderId="26" xfId="0" applyFont="1" applyFill="1" applyBorder="1" applyAlignment="1">
      <alignment horizontal="justify" vertical="top" wrapText="1"/>
    </xf>
    <xf numFmtId="0" fontId="29" fillId="5" borderId="12" xfId="0" applyFont="1" applyFill="1" applyBorder="1" applyAlignment="1">
      <alignment horizontal="justify" vertical="top" wrapText="1"/>
    </xf>
    <xf numFmtId="0" fontId="29" fillId="5" borderId="27" xfId="0" applyFont="1" applyFill="1" applyBorder="1" applyAlignment="1">
      <alignment horizontal="justify" vertical="top" wrapText="1"/>
    </xf>
    <xf numFmtId="0" fontId="29" fillId="5" borderId="17" xfId="0" applyFont="1" applyFill="1" applyBorder="1" applyAlignment="1">
      <alignment horizontal="justify" vertical="top"/>
    </xf>
    <xf numFmtId="0" fontId="29" fillId="5" borderId="0" xfId="0" applyFont="1" applyFill="1" applyAlignment="1">
      <alignment horizontal="justify" vertical="top"/>
    </xf>
    <xf numFmtId="0" fontId="29" fillId="5" borderId="18" xfId="0" applyFont="1" applyFill="1" applyBorder="1" applyAlignment="1">
      <alignment horizontal="justify" vertical="top"/>
    </xf>
    <xf numFmtId="0" fontId="29" fillId="5" borderId="17" xfId="0" applyFont="1" applyFill="1" applyBorder="1" applyAlignment="1">
      <alignment horizontal="justify" vertical="top" wrapText="1"/>
    </xf>
    <xf numFmtId="0" fontId="29" fillId="5" borderId="0" xfId="0" applyFont="1" applyFill="1" applyAlignment="1">
      <alignment horizontal="justify" vertical="top" wrapText="1"/>
    </xf>
    <xf numFmtId="0" fontId="29" fillId="5" borderId="18" xfId="0" applyFont="1" applyFill="1" applyBorder="1" applyAlignment="1">
      <alignment horizontal="justify" vertical="top" wrapText="1"/>
    </xf>
    <xf numFmtId="0" fontId="29" fillId="5" borderId="21" xfId="0" applyFont="1" applyFill="1" applyBorder="1" applyAlignment="1">
      <alignment horizontal="justify" vertical="top"/>
    </xf>
    <xf numFmtId="0" fontId="29" fillId="5" borderId="7" xfId="0" applyFont="1" applyFill="1" applyBorder="1" applyAlignment="1">
      <alignment horizontal="justify" vertical="top"/>
    </xf>
    <xf numFmtId="0" fontId="29" fillId="5" borderId="22" xfId="0" applyFont="1" applyFill="1" applyBorder="1" applyAlignment="1">
      <alignment horizontal="justify" vertical="top"/>
    </xf>
    <xf numFmtId="0" fontId="29" fillId="5" borderId="26" xfId="0" applyFont="1" applyFill="1" applyBorder="1" applyAlignment="1">
      <alignment horizontal="justify" vertical="center" wrapText="1"/>
    </xf>
    <xf numFmtId="0" fontId="29" fillId="5" borderId="12" xfId="0" applyFont="1" applyFill="1" applyBorder="1" applyAlignment="1">
      <alignment horizontal="justify" vertical="center" wrapText="1"/>
    </xf>
    <xf numFmtId="0" fontId="29" fillId="5" borderId="27" xfId="0" applyFont="1" applyFill="1" applyBorder="1" applyAlignment="1">
      <alignment horizontal="justify" vertical="center" wrapText="1"/>
    </xf>
    <xf numFmtId="0" fontId="52" fillId="5" borderId="0" xfId="0" applyFont="1" applyFill="1" applyAlignment="1">
      <alignment horizontal="center" wrapText="1"/>
    </xf>
    <xf numFmtId="0" fontId="30" fillId="3" borderId="0" xfId="0" applyFont="1" applyFill="1" applyAlignment="1">
      <alignment wrapText="1"/>
    </xf>
    <xf numFmtId="0" fontId="54" fillId="5" borderId="0" xfId="0" applyFont="1" applyFill="1" applyAlignment="1">
      <alignment wrapText="1"/>
    </xf>
    <xf numFmtId="0" fontId="54" fillId="0" borderId="0" xfId="0" applyFont="1" applyAlignment="1">
      <alignment wrapText="1"/>
    </xf>
    <xf numFmtId="0" fontId="24" fillId="0" borderId="0" xfId="4" applyFont="1" applyAlignment="1">
      <alignment horizontal="justify" vertical="top" wrapText="1"/>
    </xf>
    <xf numFmtId="0" fontId="14" fillId="0" borderId="0" xfId="4" applyFont="1" applyAlignment="1">
      <alignment horizontal="justify" vertical="top" wrapText="1"/>
    </xf>
    <xf numFmtId="15" fontId="14" fillId="0" borderId="0" xfId="4" applyNumberFormat="1" applyFont="1" applyAlignment="1">
      <alignment horizontal="center" wrapText="1"/>
    </xf>
    <xf numFmtId="15" fontId="14" fillId="0" borderId="7" xfId="4" applyNumberFormat="1" applyFont="1" applyBorder="1" applyAlignment="1">
      <alignment horizontal="center" wrapText="1"/>
    </xf>
    <xf numFmtId="0" fontId="14" fillId="0" borderId="0" xfId="4" applyFont="1" applyAlignment="1">
      <alignment horizontal="justify" wrapText="1"/>
    </xf>
    <xf numFmtId="0" fontId="14" fillId="0" borderId="0" xfId="4" applyFont="1" applyAlignment="1">
      <alignment horizontal="left" vertical="top" wrapText="1"/>
    </xf>
    <xf numFmtId="0" fontId="14" fillId="5" borderId="13" xfId="4" applyFont="1" applyFill="1" applyBorder="1" applyAlignment="1">
      <alignment horizontal="center" vertical="top" wrapText="1"/>
    </xf>
    <xf numFmtId="0" fontId="14" fillId="5" borderId="14" xfId="4" applyFont="1" applyFill="1" applyBorder="1" applyAlignment="1">
      <alignment horizontal="center" vertical="top" wrapText="1"/>
    </xf>
    <xf numFmtId="0" fontId="14" fillId="5" borderId="15" xfId="4" applyFont="1" applyFill="1" applyBorder="1" applyAlignment="1">
      <alignment horizontal="center" vertical="top" wrapText="1"/>
    </xf>
  </cellXfs>
  <cellStyles count="1475">
    <cellStyle name="Comma" xfId="1" builtinId="3"/>
    <cellStyle name="Comma 2" xfId="3" xr:uid="{00000000-0005-0000-0000-000001000000}"/>
    <cellStyle name="Comma 2 10" xfId="599" xr:uid="{279D0B76-0583-4AC2-A5DE-F27152197765}"/>
    <cellStyle name="Comma 2 11" xfId="309" xr:uid="{447E1209-4FB9-40F1-9558-DB6810BE7E3C}"/>
    <cellStyle name="Comma 2 12" xfId="1180" xr:uid="{4FD82CFF-1C95-453D-801F-08AC47EF7D60}"/>
    <cellStyle name="Comma 2 13" xfId="889" xr:uid="{076E40DD-F8D6-4581-AF16-14A70EAF0593}"/>
    <cellStyle name="Comma 2 2" xfId="17" xr:uid="{00000000-0005-0000-0000-000002000000}"/>
    <cellStyle name="Comma 2 2 10" xfId="1189" xr:uid="{B987FC34-290E-46BD-A794-4C09EFDDEFF8}"/>
    <cellStyle name="Comma 2 2 11" xfId="892" xr:uid="{CCC98FB9-3FB3-46E9-AE2D-465C2A72B110}"/>
    <cellStyle name="Comma 2 2 2" xfId="31" xr:uid="{0EA3050C-A138-4FCA-B9CB-492210EF557C}"/>
    <cellStyle name="Comma 2 2 2 10" xfId="901" xr:uid="{F63D1C6E-EB5B-40E9-B056-AAA6D46E9BF0}"/>
    <cellStyle name="Comma 2 2 2 2" xfId="47" xr:uid="{1DCE68EC-883D-4538-8666-16C00379A528}"/>
    <cellStyle name="Comma 2 2 2 2 2" xfId="95" xr:uid="{3AECE246-AE09-44EA-8BA7-5246AFBE72C7}"/>
    <cellStyle name="Comma 2 2 2 2 2 2" xfId="191" xr:uid="{160C8E91-D087-4617-A511-9E731B6E69B7}"/>
    <cellStyle name="Comma 2 2 2 2 2 2 2" xfId="771" xr:uid="{57B0BA76-391B-4D12-8B48-802667E83993}"/>
    <cellStyle name="Comma 2 2 2 2 2 2 3" xfId="481" xr:uid="{2F02B59B-EF16-4F80-9D1F-AA88E3E5FAE7}"/>
    <cellStyle name="Comma 2 2 2 2 2 2 4" xfId="1359" xr:uid="{343ADBE0-54E2-4843-9C98-2ABFE659FDE1}"/>
    <cellStyle name="Comma 2 2 2 2 2 2 5" xfId="1061" xr:uid="{D7AB52A6-B254-4BE9-A910-5D832B94A579}"/>
    <cellStyle name="Comma 2 2 2 2 2 3" xfId="288" xr:uid="{0C75BB8E-4AD1-4394-B472-0D35DB9F04A1}"/>
    <cellStyle name="Comma 2 2 2 2 2 3 2" xfId="868" xr:uid="{40DDD905-5D34-4D0E-BBFB-2AA2DCBDD502}"/>
    <cellStyle name="Comma 2 2 2 2 2 3 3" xfId="578" xr:uid="{7EAC64D5-BA3B-4677-AED9-2054A583CAFB}"/>
    <cellStyle name="Comma 2 2 2 2 2 3 4" xfId="1456" xr:uid="{6D03BA43-4B13-4BFD-8887-76E8F443925B}"/>
    <cellStyle name="Comma 2 2 2 2 2 3 5" xfId="1158" xr:uid="{29CAD91A-FBB4-4263-AF5C-04DB725ACD25}"/>
    <cellStyle name="Comma 2 2 2 2 2 4" xfId="675" xr:uid="{627AE148-F54A-46C5-8022-6AF48A0EA747}"/>
    <cellStyle name="Comma 2 2 2 2 2 5" xfId="385" xr:uid="{056A937F-F9DA-4C65-A0DC-F91C69998E8C}"/>
    <cellStyle name="Comma 2 2 2 2 2 6" xfId="1263" xr:uid="{235113C2-A0C6-4D1D-9AB6-1771104F2EE5}"/>
    <cellStyle name="Comma 2 2 2 2 2 7" xfId="965" xr:uid="{CC2D8924-80F6-4879-9615-901CCB9794B7}"/>
    <cellStyle name="Comma 2 2 2 2 3" xfId="143" xr:uid="{E623A734-1469-4323-BA50-0AF78B246CF5}"/>
    <cellStyle name="Comma 2 2 2 2 3 2" xfId="723" xr:uid="{A5877CE7-FFDB-4A01-A101-DC6B1165202B}"/>
    <cellStyle name="Comma 2 2 2 2 3 3" xfId="433" xr:uid="{2D5B4F2B-CF78-4145-8078-B8F4A49408CA}"/>
    <cellStyle name="Comma 2 2 2 2 3 4" xfId="1311" xr:uid="{0699F832-FF89-44D4-AC81-D074D99D3458}"/>
    <cellStyle name="Comma 2 2 2 2 3 5" xfId="1013" xr:uid="{2ECEE570-A293-4B35-98B0-77D5D78E02CC}"/>
    <cellStyle name="Comma 2 2 2 2 4" xfId="240" xr:uid="{C5A1F220-C745-4AB8-8B40-F5356360F981}"/>
    <cellStyle name="Comma 2 2 2 2 4 2" xfId="820" xr:uid="{F2D33707-7BF1-47E7-9379-7EB060E7E557}"/>
    <cellStyle name="Comma 2 2 2 2 4 3" xfId="530" xr:uid="{97CC24DF-0B12-43EC-8594-FD6B6C5E7A38}"/>
    <cellStyle name="Comma 2 2 2 2 4 4" xfId="1408" xr:uid="{37DA3DB5-27DB-4E22-A953-F6A93D7D470A}"/>
    <cellStyle name="Comma 2 2 2 2 4 5" xfId="1110" xr:uid="{A5FA6DEF-65B2-4332-98F9-0985CF41291C}"/>
    <cellStyle name="Comma 2 2 2 2 5" xfId="627" xr:uid="{4790CD16-116D-4151-83E3-3AE00CAE4A65}"/>
    <cellStyle name="Comma 2 2 2 2 6" xfId="337" xr:uid="{1A8B0D98-1D2C-4CF7-8066-7C5C9CC5444F}"/>
    <cellStyle name="Comma 2 2 2 2 7" xfId="1215" xr:uid="{6D105E3F-D454-4627-B704-E863CD57A148}"/>
    <cellStyle name="Comma 2 2 2 2 8" xfId="917" xr:uid="{17261861-CC6A-4C07-A6A2-F32E0571A2A0}"/>
    <cellStyle name="Comma 2 2 2 3" xfId="63" xr:uid="{CB89945A-8F0F-435F-AAA6-8530B75B8D20}"/>
    <cellStyle name="Comma 2 2 2 3 2" xfId="111" xr:uid="{622F338C-4882-4696-ABA2-EB71B85A4B8C}"/>
    <cellStyle name="Comma 2 2 2 3 2 2" xfId="207" xr:uid="{3EEC7AA6-E86D-4175-B5FE-6341F83D14D4}"/>
    <cellStyle name="Comma 2 2 2 3 2 2 2" xfId="787" xr:uid="{7785F5D8-A390-4DC3-A14D-D32160AEE6C1}"/>
    <cellStyle name="Comma 2 2 2 3 2 2 3" xfId="497" xr:uid="{816C0DE4-F087-4D95-85BC-62AB4737507A}"/>
    <cellStyle name="Comma 2 2 2 3 2 2 4" xfId="1375" xr:uid="{7A9A493E-094E-47E4-9C8E-B3945095B295}"/>
    <cellStyle name="Comma 2 2 2 3 2 2 5" xfId="1077" xr:uid="{835F7E1E-C14F-4023-9869-E65F379F1B40}"/>
    <cellStyle name="Comma 2 2 2 3 2 3" xfId="304" xr:uid="{39CBF1B7-73FF-486A-B6AA-81AC04F50863}"/>
    <cellStyle name="Comma 2 2 2 3 2 3 2" xfId="884" xr:uid="{A751245D-899C-45D1-A9E3-2CC098FAB282}"/>
    <cellStyle name="Comma 2 2 2 3 2 3 3" xfId="594" xr:uid="{8CE2282C-EFB4-45C4-8C4A-D89A372CAEBA}"/>
    <cellStyle name="Comma 2 2 2 3 2 3 4" xfId="1472" xr:uid="{FA65BA6D-E4A5-422F-B418-5DA656FDDD49}"/>
    <cellStyle name="Comma 2 2 2 3 2 3 5" xfId="1174" xr:uid="{C2FDE605-C9B3-4196-9A63-7647D99E3224}"/>
    <cellStyle name="Comma 2 2 2 3 2 4" xfId="691" xr:uid="{6851795E-DBB9-45DF-B91F-80458AA424DA}"/>
    <cellStyle name="Comma 2 2 2 3 2 5" xfId="401" xr:uid="{4557894A-6CB5-41DB-B209-736B900F5018}"/>
    <cellStyle name="Comma 2 2 2 3 2 6" xfId="1279" xr:uid="{C72846C4-DEBA-4222-9BF5-E71A86E0B703}"/>
    <cellStyle name="Comma 2 2 2 3 2 7" xfId="981" xr:uid="{5E6162DC-AFCD-44ED-83E6-33D5666F940D}"/>
    <cellStyle name="Comma 2 2 2 3 3" xfId="159" xr:uid="{CB9EAD31-F844-4D65-A956-E683889B4C1E}"/>
    <cellStyle name="Comma 2 2 2 3 3 2" xfId="739" xr:uid="{C1C58236-5380-464C-B991-21095F89DFC9}"/>
    <cellStyle name="Comma 2 2 2 3 3 3" xfId="449" xr:uid="{10250B8D-CF91-413F-B14F-F7E511A74EA5}"/>
    <cellStyle name="Comma 2 2 2 3 3 4" xfId="1327" xr:uid="{C7CFB7DC-2245-47E9-9693-36F6A76B10A0}"/>
    <cellStyle name="Comma 2 2 2 3 3 5" xfId="1029" xr:uid="{DF6F9CD0-D85D-45ED-8199-28E99496995A}"/>
    <cellStyle name="Comma 2 2 2 3 4" xfId="256" xr:uid="{4905BBF4-7F80-4746-88C1-5DE44B56127C}"/>
    <cellStyle name="Comma 2 2 2 3 4 2" xfId="836" xr:uid="{3ECAE189-1AC0-4D38-BF08-47EFE6B87DF3}"/>
    <cellStyle name="Comma 2 2 2 3 4 3" xfId="546" xr:uid="{EAD87DE0-625A-49FB-835B-15BD3E3B57E9}"/>
    <cellStyle name="Comma 2 2 2 3 4 4" xfId="1424" xr:uid="{CC5FAA79-3634-4303-8B63-6D99E1C77335}"/>
    <cellStyle name="Comma 2 2 2 3 4 5" xfId="1126" xr:uid="{F406EE8C-EA22-41D5-A3F2-C9C0640820D3}"/>
    <cellStyle name="Comma 2 2 2 3 5" xfId="643" xr:uid="{02AB19E4-DA37-4703-A563-34461759C07A}"/>
    <cellStyle name="Comma 2 2 2 3 6" xfId="353" xr:uid="{C81A9183-EE4B-46A9-AD81-619B3C3617BE}"/>
    <cellStyle name="Comma 2 2 2 3 7" xfId="1231" xr:uid="{4D383F1E-3ECE-47A2-A5CB-F7530AF523B1}"/>
    <cellStyle name="Comma 2 2 2 3 8" xfId="933" xr:uid="{B209E893-5C6B-48EF-9F06-4EAC4B340C0B}"/>
    <cellStyle name="Comma 2 2 2 4" xfId="79" xr:uid="{0360D1FF-972F-4059-8A24-F5F8A2C17A3B}"/>
    <cellStyle name="Comma 2 2 2 4 2" xfId="175" xr:uid="{5F157676-320D-4DC4-99E7-D69AFCF2A1A6}"/>
    <cellStyle name="Comma 2 2 2 4 2 2" xfId="755" xr:uid="{A1017BED-755A-4FE9-AB15-7136F55340B4}"/>
    <cellStyle name="Comma 2 2 2 4 2 3" xfId="465" xr:uid="{86375892-340B-4068-ABDC-09C82ADE0518}"/>
    <cellStyle name="Comma 2 2 2 4 2 4" xfId="1343" xr:uid="{02BCB3FF-CC50-45A1-AC8B-E880A69DD4C5}"/>
    <cellStyle name="Comma 2 2 2 4 2 5" xfId="1045" xr:uid="{85A78750-5D9E-446A-AC46-7D906E8F7A59}"/>
    <cellStyle name="Comma 2 2 2 4 3" xfId="272" xr:uid="{3FFA19F1-D3A0-49F2-B853-118A2C419545}"/>
    <cellStyle name="Comma 2 2 2 4 3 2" xfId="852" xr:uid="{D25CDC33-5E4B-445F-99BB-59E40A1D34AD}"/>
    <cellStyle name="Comma 2 2 2 4 3 3" xfId="562" xr:uid="{0BDFD808-FAC3-4DB1-A34E-585770A08B9A}"/>
    <cellStyle name="Comma 2 2 2 4 3 4" xfId="1440" xr:uid="{20891DE3-6339-49D8-871B-955131AB353D}"/>
    <cellStyle name="Comma 2 2 2 4 3 5" xfId="1142" xr:uid="{6B9D59CF-D68C-4F85-9F7B-3304EE0B48C4}"/>
    <cellStyle name="Comma 2 2 2 4 4" xfId="659" xr:uid="{950533A2-67FB-4ACF-8ECF-25A46F2D4C87}"/>
    <cellStyle name="Comma 2 2 2 4 5" xfId="369" xr:uid="{74D0B75F-3FAE-4A2E-B393-5B9A55A5568B}"/>
    <cellStyle name="Comma 2 2 2 4 6" xfId="1247" xr:uid="{187BE794-F693-4F07-A529-35D9D898861A}"/>
    <cellStyle name="Comma 2 2 2 4 7" xfId="949" xr:uid="{016F5C93-4540-4E5E-B4A2-145DAC0CBDBC}"/>
    <cellStyle name="Comma 2 2 2 5" xfId="127" xr:uid="{1CF2B12A-FEC5-494D-B0CE-3FDC0A304814}"/>
    <cellStyle name="Comma 2 2 2 5 2" xfId="707" xr:uid="{A077A1AD-DFCB-4436-9117-2E07025DEFE1}"/>
    <cellStyle name="Comma 2 2 2 5 3" xfId="417" xr:uid="{A5537AAA-DF80-4387-AD9A-49E9FC6B9B6E}"/>
    <cellStyle name="Comma 2 2 2 5 4" xfId="1295" xr:uid="{92BD9382-11C3-4044-8BA8-6B3E451BAD80}"/>
    <cellStyle name="Comma 2 2 2 5 5" xfId="997" xr:uid="{1FE6E3B6-B2CD-42B6-BBCE-97592CD8269A}"/>
    <cellStyle name="Comma 2 2 2 6" xfId="224" xr:uid="{254C57E7-774B-4CE2-A149-3DAF00948190}"/>
    <cellStyle name="Comma 2 2 2 6 2" xfId="804" xr:uid="{609BE6D8-86DF-486A-AEA4-E90C575376F4}"/>
    <cellStyle name="Comma 2 2 2 6 3" xfId="514" xr:uid="{C0A9586E-1B10-40E5-A007-DB25C7C6ECEA}"/>
    <cellStyle name="Comma 2 2 2 6 4" xfId="1392" xr:uid="{CE52F71E-7D8D-4AC4-BBDB-243F23FD652A}"/>
    <cellStyle name="Comma 2 2 2 6 5" xfId="1094" xr:uid="{8B2BC8DA-2FFE-46EB-833F-C8C50C947BF6}"/>
    <cellStyle name="Comma 2 2 2 7" xfId="611" xr:uid="{07EFE4CC-9C4C-4D6D-BEA7-9FF3D0B376F6}"/>
    <cellStyle name="Comma 2 2 2 8" xfId="321" xr:uid="{4972269B-C332-4C0C-9BF4-12C2AD11C7A3}"/>
    <cellStyle name="Comma 2 2 2 9" xfId="1199" xr:uid="{49D0D737-B862-418F-8CE2-F3A116CBCCE3}"/>
    <cellStyle name="Comma 2 2 3" xfId="38" xr:uid="{7D53D626-DAF3-4A73-830B-CE1EEF647D7B}"/>
    <cellStyle name="Comma 2 2 3 2" xfId="86" xr:uid="{316AD425-812C-45E5-A64A-63678019A06C}"/>
    <cellStyle name="Comma 2 2 3 2 2" xfId="182" xr:uid="{DEE6A076-6F2B-4BC8-9642-F77C8B48565D}"/>
    <cellStyle name="Comma 2 2 3 2 2 2" xfId="762" xr:uid="{384DD070-C65A-432E-9EC2-B671C5AA9599}"/>
    <cellStyle name="Comma 2 2 3 2 2 3" xfId="472" xr:uid="{33FBCF06-B943-4D91-9758-5515E0B5C222}"/>
    <cellStyle name="Comma 2 2 3 2 2 4" xfId="1350" xr:uid="{0F2D513B-1761-450A-AAC8-0E51B36C54B3}"/>
    <cellStyle name="Comma 2 2 3 2 2 5" xfId="1052" xr:uid="{910D0FE8-7FA6-4697-AC9B-403BE4D3E310}"/>
    <cellStyle name="Comma 2 2 3 2 3" xfId="279" xr:uid="{CE9717B3-7508-4D97-A047-01AFB6359ABD}"/>
    <cellStyle name="Comma 2 2 3 2 3 2" xfId="859" xr:uid="{5D668079-F22D-498D-972F-4481753DF8C9}"/>
    <cellStyle name="Comma 2 2 3 2 3 3" xfId="569" xr:uid="{DB5B1ABF-3059-424E-B369-AA379C8B763F}"/>
    <cellStyle name="Comma 2 2 3 2 3 4" xfId="1447" xr:uid="{95AFA77E-AE10-4746-BE73-A2B84EA880DF}"/>
    <cellStyle name="Comma 2 2 3 2 3 5" xfId="1149" xr:uid="{E3DE8311-614A-420D-A50B-4D0DFCEDDDF2}"/>
    <cellStyle name="Comma 2 2 3 2 4" xfId="666" xr:uid="{D31D8014-0F63-44B2-9315-E9C6FC48DEF3}"/>
    <cellStyle name="Comma 2 2 3 2 5" xfId="376" xr:uid="{7DD46F3D-96FF-460F-9F12-417BA7297794}"/>
    <cellStyle name="Comma 2 2 3 2 6" xfId="1254" xr:uid="{23DF8938-714D-4615-B2B9-DD686E765F64}"/>
    <cellStyle name="Comma 2 2 3 2 7" xfId="956" xr:uid="{4976DC1B-5A3C-42E0-B860-10D0CC183DE0}"/>
    <cellStyle name="Comma 2 2 3 3" xfId="134" xr:uid="{8765FEAB-3E08-4566-8A06-6B1E0F67907E}"/>
    <cellStyle name="Comma 2 2 3 3 2" xfId="714" xr:uid="{5ECDB747-DAB2-4806-AECF-563140B6E632}"/>
    <cellStyle name="Comma 2 2 3 3 3" xfId="424" xr:uid="{5939BFBF-D8EC-4FB1-AAE2-D9179142EFC2}"/>
    <cellStyle name="Comma 2 2 3 3 4" xfId="1302" xr:uid="{10E826F5-6B00-44FC-9555-08E1E4FDB1C8}"/>
    <cellStyle name="Comma 2 2 3 3 5" xfId="1004" xr:uid="{0658BB95-72D6-45F2-8275-E84C1774DA66}"/>
    <cellStyle name="Comma 2 2 3 4" xfId="231" xr:uid="{B33497B5-5075-461F-A408-F32B50814FE7}"/>
    <cellStyle name="Comma 2 2 3 4 2" xfId="811" xr:uid="{802E7C1D-DED4-4C60-B3A2-A2F157971653}"/>
    <cellStyle name="Comma 2 2 3 4 3" xfId="521" xr:uid="{FE8CD939-2D3E-4208-A917-2C425AF38059}"/>
    <cellStyle name="Comma 2 2 3 4 4" xfId="1399" xr:uid="{20F03F3B-B276-4661-990D-BA8E28D4AD19}"/>
    <cellStyle name="Comma 2 2 3 4 5" xfId="1101" xr:uid="{ECC0DF26-FD69-4F6A-ABAB-F6767B396B39}"/>
    <cellStyle name="Comma 2 2 3 5" xfId="618" xr:uid="{C6F449BD-19C1-4C97-9E48-79FEB69A8486}"/>
    <cellStyle name="Comma 2 2 3 6" xfId="328" xr:uid="{5F5070B7-FBA0-4F05-BCEC-5ACCEF4851FC}"/>
    <cellStyle name="Comma 2 2 3 7" xfId="1206" xr:uid="{DEB8EEA8-29EF-43D4-BA52-62BCCAA493C3}"/>
    <cellStyle name="Comma 2 2 3 8" xfId="908" xr:uid="{D7D6B34A-3307-4CCA-BF83-23F096FD9150}"/>
    <cellStyle name="Comma 2 2 4" xfId="54" xr:uid="{7FF18362-E106-4507-A941-A22B623DDA34}"/>
    <cellStyle name="Comma 2 2 4 2" xfId="102" xr:uid="{FAA96755-D8FF-4E23-BA6F-7C0F78DD7844}"/>
    <cellStyle name="Comma 2 2 4 2 2" xfId="198" xr:uid="{8915A11A-9486-42B0-AFA2-C929A90A6F09}"/>
    <cellStyle name="Comma 2 2 4 2 2 2" xfId="778" xr:uid="{95FBF2C6-8BA4-432E-BC59-B5966B95688B}"/>
    <cellStyle name="Comma 2 2 4 2 2 3" xfId="488" xr:uid="{5E09F0F2-2893-406B-9496-D29C6EC6844E}"/>
    <cellStyle name="Comma 2 2 4 2 2 4" xfId="1366" xr:uid="{A13EEA28-09CA-4DEC-B7C5-16378A05DA09}"/>
    <cellStyle name="Comma 2 2 4 2 2 5" xfId="1068" xr:uid="{55AEF614-42FC-4B9E-B5DA-B06D9E3C464D}"/>
    <cellStyle name="Comma 2 2 4 2 3" xfId="295" xr:uid="{0C0D8567-F468-49FD-AC5B-9ADC3D032234}"/>
    <cellStyle name="Comma 2 2 4 2 3 2" xfId="875" xr:uid="{B06A36AF-08A4-44F7-A4CF-4D1CEC362B52}"/>
    <cellStyle name="Comma 2 2 4 2 3 3" xfId="585" xr:uid="{EBB09CE5-4306-4D74-9613-878D9C520E88}"/>
    <cellStyle name="Comma 2 2 4 2 3 4" xfId="1463" xr:uid="{414AF78E-6F92-4E0F-9B16-73871C6DB349}"/>
    <cellStyle name="Comma 2 2 4 2 3 5" xfId="1165" xr:uid="{5D74468F-4DFB-4AC4-9C30-F329E965224A}"/>
    <cellStyle name="Comma 2 2 4 2 4" xfId="682" xr:uid="{CC883C1E-782A-4184-A7D6-17F43A3AF159}"/>
    <cellStyle name="Comma 2 2 4 2 5" xfId="392" xr:uid="{1AA4FC39-6DC7-4343-A627-A5FDAC7F3EEF}"/>
    <cellStyle name="Comma 2 2 4 2 6" xfId="1270" xr:uid="{2F28C64D-2DB7-494F-81D2-830E37B35CE9}"/>
    <cellStyle name="Comma 2 2 4 2 7" xfId="972" xr:uid="{5954D838-EB68-444E-BA52-A9876DF404F9}"/>
    <cellStyle name="Comma 2 2 4 3" xfId="150" xr:uid="{9045453E-8801-4079-A057-CD1A3A36E1F3}"/>
    <cellStyle name="Comma 2 2 4 3 2" xfId="730" xr:uid="{BE167B3D-A4B3-40A6-A193-D5C9B181C037}"/>
    <cellStyle name="Comma 2 2 4 3 3" xfId="440" xr:uid="{B82CB263-B778-48AE-8659-433347164EEC}"/>
    <cellStyle name="Comma 2 2 4 3 4" xfId="1318" xr:uid="{43E791B4-BE95-41AE-AD34-692026404ECC}"/>
    <cellStyle name="Comma 2 2 4 3 5" xfId="1020" xr:uid="{AEEBE731-7896-47E8-AB47-5B76A5AFC6F3}"/>
    <cellStyle name="Comma 2 2 4 4" xfId="247" xr:uid="{58636812-21EA-4778-86F6-FE870F7DED3F}"/>
    <cellStyle name="Comma 2 2 4 4 2" xfId="827" xr:uid="{C07518C8-D533-4622-8B1C-96AEDA3B259A}"/>
    <cellStyle name="Comma 2 2 4 4 3" xfId="537" xr:uid="{A3D5C8BB-B40D-4B8A-8372-F601940CD8F0}"/>
    <cellStyle name="Comma 2 2 4 4 4" xfId="1415" xr:uid="{AE98EDED-3388-4B6C-BD70-429B568FE5BF}"/>
    <cellStyle name="Comma 2 2 4 4 5" xfId="1117" xr:uid="{07EE2A69-F4BF-435F-B52E-52DA6AAACAD4}"/>
    <cellStyle name="Comma 2 2 4 5" xfId="634" xr:uid="{5E716C35-9F16-419B-838F-F866F0378CD8}"/>
    <cellStyle name="Comma 2 2 4 6" xfId="344" xr:uid="{579A3E0E-7393-4E77-B622-AC4AB2FE3837}"/>
    <cellStyle name="Comma 2 2 4 7" xfId="1222" xr:uid="{DA6AD3EA-26F4-41B7-A2A6-CD6B1B01B9B9}"/>
    <cellStyle name="Comma 2 2 4 8" xfId="924" xr:uid="{078B0483-8541-4CBB-B845-D422E4023ABF}"/>
    <cellStyle name="Comma 2 2 5" xfId="70" xr:uid="{4010BAC9-47F3-471F-818B-2F76784042B0}"/>
    <cellStyle name="Comma 2 2 5 2" xfId="166" xr:uid="{76A3EE1D-0BE4-4697-BCC9-FA3689C8A681}"/>
    <cellStyle name="Comma 2 2 5 2 2" xfId="746" xr:uid="{C0EADC7C-3C1A-4772-9196-2D9BDCEB4984}"/>
    <cellStyle name="Comma 2 2 5 2 3" xfId="456" xr:uid="{F368D4D3-5CCC-48B7-810C-AB771968374D}"/>
    <cellStyle name="Comma 2 2 5 2 4" xfId="1334" xr:uid="{8B8D02CA-7222-4B8F-94D3-049517674302}"/>
    <cellStyle name="Comma 2 2 5 2 5" xfId="1036" xr:uid="{1D0211F9-D533-46D3-8CAF-07B7F87E6384}"/>
    <cellStyle name="Comma 2 2 5 3" xfId="263" xr:uid="{7B1398DD-60F1-472E-B084-927741AACB6C}"/>
    <cellStyle name="Comma 2 2 5 3 2" xfId="843" xr:uid="{F1E57FA8-6674-4B90-9630-E5AA114DD00A}"/>
    <cellStyle name="Comma 2 2 5 3 3" xfId="553" xr:uid="{36F9B8BB-DD54-4D36-A3A3-AC0B5A027C64}"/>
    <cellStyle name="Comma 2 2 5 3 4" xfId="1431" xr:uid="{751CADAD-23F1-43D9-BCC3-D8E6FD62FE80}"/>
    <cellStyle name="Comma 2 2 5 3 5" xfId="1133" xr:uid="{237A83B6-3A80-43B9-B046-F757202DDEE5}"/>
    <cellStyle name="Comma 2 2 5 4" xfId="650" xr:uid="{72C46FC7-BA8D-4C32-8ADB-20D310B7A818}"/>
    <cellStyle name="Comma 2 2 5 5" xfId="360" xr:uid="{CFC54C6D-7F82-4C63-9C29-65D66B11B65E}"/>
    <cellStyle name="Comma 2 2 5 6" xfId="1238" xr:uid="{DBA1D930-F682-4802-9F42-C3A40621CB3B}"/>
    <cellStyle name="Comma 2 2 5 7" xfId="940" xr:uid="{46570A10-79C9-40B8-995E-84F5AA7914CC}"/>
    <cellStyle name="Comma 2 2 6" xfId="118" xr:uid="{9DDC65F4-CA24-4A2C-9A67-3BE9FDF6ACD4}"/>
    <cellStyle name="Comma 2 2 6 2" xfId="698" xr:uid="{7FC9F6F8-7BE8-4302-AA15-0E2F813C0710}"/>
    <cellStyle name="Comma 2 2 6 3" xfId="408" xr:uid="{3F02FA92-F00F-4B35-AF02-A29AD045BFBA}"/>
    <cellStyle name="Comma 2 2 6 4" xfId="1286" xr:uid="{E1ED0C16-1082-4709-A8FB-0630EC6758A3}"/>
    <cellStyle name="Comma 2 2 6 5" xfId="988" xr:uid="{9C485756-9C35-4418-946C-26B07D5ED33F}"/>
    <cellStyle name="Comma 2 2 7" xfId="215" xr:uid="{4988F41B-EEAD-4A67-ABCB-C20683B43C47}"/>
    <cellStyle name="Comma 2 2 7 2" xfId="795" xr:uid="{E9A299AF-A6F6-4983-A332-9F7417F33813}"/>
    <cellStyle name="Comma 2 2 7 3" xfId="505" xr:uid="{9EA2E6B6-38F6-4D89-B147-B6BB2C7E5A6B}"/>
    <cellStyle name="Comma 2 2 7 4" xfId="1383" xr:uid="{56F5CF6F-0781-4153-B365-93E3FC4A659D}"/>
    <cellStyle name="Comma 2 2 7 5" xfId="1085" xr:uid="{ACA3EFD8-9DF8-4E7B-A94D-32A556FEAB5F}"/>
    <cellStyle name="Comma 2 2 8" xfId="602" xr:uid="{B17B22A8-2883-4B14-B8BD-B1E7BC2DC68C}"/>
    <cellStyle name="Comma 2 2 9" xfId="312" xr:uid="{20E5A5D2-BB4C-4AB6-A733-91E0D9943908}"/>
    <cellStyle name="Comma 2 3" xfId="12" xr:uid="{00000000-0005-0000-0000-000003000000}"/>
    <cellStyle name="Comma 2 3 10" xfId="894" xr:uid="{796FC1B6-57F1-4536-9612-5DD887937F09}"/>
    <cellStyle name="Comma 2 3 2" xfId="40" xr:uid="{ECB53AE5-F9D7-4FE5-A156-6C1DD7106FF3}"/>
    <cellStyle name="Comma 2 3 2 2" xfId="88" xr:uid="{964C25AA-867B-4F26-A6C2-F96010C147ED}"/>
    <cellStyle name="Comma 2 3 2 2 2" xfId="184" xr:uid="{23058168-3D74-4FDB-8519-B1ACE37E53B9}"/>
    <cellStyle name="Comma 2 3 2 2 2 2" xfId="764" xr:uid="{958BF9E7-8B68-4E6D-AF05-DCE3359F8B10}"/>
    <cellStyle name="Comma 2 3 2 2 2 3" xfId="474" xr:uid="{752FE3EB-757B-4CDC-BC0E-01D7A1D0CA13}"/>
    <cellStyle name="Comma 2 3 2 2 2 4" xfId="1352" xr:uid="{8C0F299D-88EE-47ED-B634-67173AC957F1}"/>
    <cellStyle name="Comma 2 3 2 2 2 5" xfId="1054" xr:uid="{19D050CB-E238-4600-AFF6-D9AD6BF16402}"/>
    <cellStyle name="Comma 2 3 2 2 3" xfId="281" xr:uid="{2CCD614F-930E-48E9-BF67-1581CA9C7F74}"/>
    <cellStyle name="Comma 2 3 2 2 3 2" xfId="861" xr:uid="{01D82FEA-AD2D-4731-B4F8-32D924A0DA27}"/>
    <cellStyle name="Comma 2 3 2 2 3 3" xfId="571" xr:uid="{82670398-435C-4F13-89EF-D25FEC5C4A2D}"/>
    <cellStyle name="Comma 2 3 2 2 3 4" xfId="1449" xr:uid="{0C3F2C88-180D-461D-9126-8C86787F58E3}"/>
    <cellStyle name="Comma 2 3 2 2 3 5" xfId="1151" xr:uid="{B4BF5940-7520-4191-BB14-79198909B38B}"/>
    <cellStyle name="Comma 2 3 2 2 4" xfId="668" xr:uid="{8733E4D7-A292-4E76-97C8-E56F4A73C627}"/>
    <cellStyle name="Comma 2 3 2 2 5" xfId="378" xr:uid="{60E88D66-83F5-47ED-A4AF-AC24835CF031}"/>
    <cellStyle name="Comma 2 3 2 2 6" xfId="1256" xr:uid="{CC6089C9-8913-47EF-A455-57C063A24CAA}"/>
    <cellStyle name="Comma 2 3 2 2 7" xfId="958" xr:uid="{605DD155-7CD1-40DD-AF59-C864DB624323}"/>
    <cellStyle name="Comma 2 3 2 3" xfId="136" xr:uid="{74966214-17E5-4AB6-84A9-43A67602D349}"/>
    <cellStyle name="Comma 2 3 2 3 2" xfId="716" xr:uid="{B41AFE68-B17A-4F48-A70F-102E4AC1DE53}"/>
    <cellStyle name="Comma 2 3 2 3 3" xfId="426" xr:uid="{FF132D67-9C14-4A6E-9F70-82F7B0C265B9}"/>
    <cellStyle name="Comma 2 3 2 3 4" xfId="1304" xr:uid="{D50653AC-F5B4-4B23-B2EB-FA2E7642B115}"/>
    <cellStyle name="Comma 2 3 2 3 5" xfId="1006" xr:uid="{F4D6A37A-7EBF-4E96-921C-2155A69AA45A}"/>
    <cellStyle name="Comma 2 3 2 4" xfId="233" xr:uid="{7A1BFD44-B435-4BF0-83D0-85A459EBF969}"/>
    <cellStyle name="Comma 2 3 2 4 2" xfId="813" xr:uid="{557D2CF1-14CE-4AE4-AC2C-9163BF1EC95D}"/>
    <cellStyle name="Comma 2 3 2 4 3" xfId="523" xr:uid="{ACFC8BB2-16F3-4168-8961-FB3F200659D9}"/>
    <cellStyle name="Comma 2 3 2 4 4" xfId="1401" xr:uid="{150EF068-9D3C-418A-8FF3-821885B46C63}"/>
    <cellStyle name="Comma 2 3 2 4 5" xfId="1103" xr:uid="{AA955972-1B96-410B-9677-CC0A3AF35E06}"/>
    <cellStyle name="Comma 2 3 2 5" xfId="620" xr:uid="{F512414F-1AEF-42CF-AFC3-059465750C11}"/>
    <cellStyle name="Comma 2 3 2 6" xfId="330" xr:uid="{84653141-D364-4909-BEE0-72129BB4C16D}"/>
    <cellStyle name="Comma 2 3 2 7" xfId="1208" xr:uid="{3E474A98-D178-4410-9CCD-EA1FB3BFCB1A}"/>
    <cellStyle name="Comma 2 3 2 8" xfId="910" xr:uid="{0723B59B-E075-4F9D-B17F-60617B2ABF74}"/>
    <cellStyle name="Comma 2 3 3" xfId="56" xr:uid="{C687BC77-4F56-4065-8FCA-817AF445458C}"/>
    <cellStyle name="Comma 2 3 3 2" xfId="104" xr:uid="{022D801E-E755-428F-9CC1-6F1CB5624649}"/>
    <cellStyle name="Comma 2 3 3 2 2" xfId="200" xr:uid="{D4ACB7C4-6835-4045-BFE6-3B5D871A3D31}"/>
    <cellStyle name="Comma 2 3 3 2 2 2" xfId="780" xr:uid="{534F1B51-DD48-4E5F-AB21-CD16558FDDF0}"/>
    <cellStyle name="Comma 2 3 3 2 2 3" xfId="490" xr:uid="{0F853845-6F5C-4843-981D-DACB055B9715}"/>
    <cellStyle name="Comma 2 3 3 2 2 4" xfId="1368" xr:uid="{38B5E69A-A1FC-4DBB-B401-1BA0FFF4797F}"/>
    <cellStyle name="Comma 2 3 3 2 2 5" xfId="1070" xr:uid="{6CD97500-D716-461E-BB45-D243A6AB56D0}"/>
    <cellStyle name="Comma 2 3 3 2 3" xfId="297" xr:uid="{CA9F35F8-B9DD-43B7-B947-35DFFD0C1AF8}"/>
    <cellStyle name="Comma 2 3 3 2 3 2" xfId="877" xr:uid="{093AC23C-D7A4-4578-BDC9-AE4D715C516E}"/>
    <cellStyle name="Comma 2 3 3 2 3 3" xfId="587" xr:uid="{96FD1B6B-4DBE-4E76-A815-71301435312B}"/>
    <cellStyle name="Comma 2 3 3 2 3 4" xfId="1465" xr:uid="{09C17087-5F0F-452A-823D-72DBF217C2BC}"/>
    <cellStyle name="Comma 2 3 3 2 3 5" xfId="1167" xr:uid="{188C9EF9-342B-467D-AC3D-8E34C6E3F457}"/>
    <cellStyle name="Comma 2 3 3 2 4" xfId="684" xr:uid="{178AE8D9-725C-4D46-96C2-1B1A990E429C}"/>
    <cellStyle name="Comma 2 3 3 2 5" xfId="394" xr:uid="{19A4AFA7-6D9F-4617-920A-DC3E70B352FD}"/>
    <cellStyle name="Comma 2 3 3 2 6" xfId="1272" xr:uid="{9CB11DB1-85D9-4513-B0E4-D8D5F6F63B00}"/>
    <cellStyle name="Comma 2 3 3 2 7" xfId="974" xr:uid="{40EB331A-EF87-4D7C-BEFE-58EFDC251E09}"/>
    <cellStyle name="Comma 2 3 3 3" xfId="152" xr:uid="{391F4FC8-8E77-4DA1-8E3F-EAEC1F27DC66}"/>
    <cellStyle name="Comma 2 3 3 3 2" xfId="732" xr:uid="{6D9F0E8A-7BE4-4F84-B555-CD59BD9261B4}"/>
    <cellStyle name="Comma 2 3 3 3 3" xfId="442" xr:uid="{8A602EA3-2B37-4FBF-8E93-DA41D349BCDF}"/>
    <cellStyle name="Comma 2 3 3 3 4" xfId="1320" xr:uid="{6914038E-EF75-4037-9FDC-D6EEDC43960D}"/>
    <cellStyle name="Comma 2 3 3 3 5" xfId="1022" xr:uid="{44D4E01E-13FD-42C5-8DCA-311F6C200380}"/>
    <cellStyle name="Comma 2 3 3 4" xfId="249" xr:uid="{4CE50565-4E47-412A-A23A-6740D6338F3D}"/>
    <cellStyle name="Comma 2 3 3 4 2" xfId="829" xr:uid="{B4D1886D-3153-4AF0-BC41-3653C3699765}"/>
    <cellStyle name="Comma 2 3 3 4 3" xfId="539" xr:uid="{92CFB62E-4006-4FC4-BDFF-216492E4A003}"/>
    <cellStyle name="Comma 2 3 3 4 4" xfId="1417" xr:uid="{2DC7E817-031A-419A-9BF0-20B065246C32}"/>
    <cellStyle name="Comma 2 3 3 4 5" xfId="1119" xr:uid="{51A8F2F9-D167-43CA-8016-708BDC5580D2}"/>
    <cellStyle name="Comma 2 3 3 5" xfId="636" xr:uid="{87778200-2FC2-4850-B21B-5C7CE53EBF65}"/>
    <cellStyle name="Comma 2 3 3 6" xfId="346" xr:uid="{1BFF13B6-FB2E-439C-A703-D713559F2B5D}"/>
    <cellStyle name="Comma 2 3 3 7" xfId="1224" xr:uid="{3C57D05C-1CC0-4BA9-B84C-C8C6A1D1B85B}"/>
    <cellStyle name="Comma 2 3 3 8" xfId="926" xr:uid="{9F7C2059-699F-4C60-ACCF-B27A458EB5F9}"/>
    <cellStyle name="Comma 2 3 4" xfId="72" xr:uid="{A882A008-CBAF-4DED-A078-1A5BE93CB644}"/>
    <cellStyle name="Comma 2 3 4 2" xfId="168" xr:uid="{0B2967D1-94EA-4EF3-B7CD-638F630E5893}"/>
    <cellStyle name="Comma 2 3 4 2 2" xfId="748" xr:uid="{7E2E7D9F-CB4C-4311-BAFD-CA50BE4C9373}"/>
    <cellStyle name="Comma 2 3 4 2 3" xfId="458" xr:uid="{999BD2CF-1BEB-4D6D-890A-F1C1064C4C27}"/>
    <cellStyle name="Comma 2 3 4 2 4" xfId="1336" xr:uid="{CFDA92A7-3DE9-40EE-BF2A-A53A2DBC1FBD}"/>
    <cellStyle name="Comma 2 3 4 2 5" xfId="1038" xr:uid="{3BDFB19E-65F0-44B0-A746-D46AA82E74C6}"/>
    <cellStyle name="Comma 2 3 4 3" xfId="265" xr:uid="{040C017A-1222-4DCF-84E3-37D0FA1828D8}"/>
    <cellStyle name="Comma 2 3 4 3 2" xfId="845" xr:uid="{1249E63A-035E-43BD-A374-F6C62079B1C3}"/>
    <cellStyle name="Comma 2 3 4 3 3" xfId="555" xr:uid="{6AE8BCF8-6AAD-4A30-85AF-2CE531E7FB34}"/>
    <cellStyle name="Comma 2 3 4 3 4" xfId="1433" xr:uid="{6DB506B2-B463-46D6-9AF2-3CA8F26D01AA}"/>
    <cellStyle name="Comma 2 3 4 3 5" xfId="1135" xr:uid="{E84E4E18-14B9-44E4-8670-95A668088533}"/>
    <cellStyle name="Comma 2 3 4 4" xfId="652" xr:uid="{57925632-A197-4ACD-8A6E-69BAFC2A9DDB}"/>
    <cellStyle name="Comma 2 3 4 5" xfId="362" xr:uid="{99044993-567D-454A-8FB9-B5E3F526AA87}"/>
    <cellStyle name="Comma 2 3 4 6" xfId="1240" xr:uid="{C3D5795B-ED1C-4642-AEF3-79B613B77BDB}"/>
    <cellStyle name="Comma 2 3 4 7" xfId="942" xr:uid="{5FDD126E-6791-4F81-8C4F-4A28558BCC2A}"/>
    <cellStyle name="Comma 2 3 5" xfId="120" xr:uid="{14DD0E11-4153-4D5F-9BC2-E92D18308A38}"/>
    <cellStyle name="Comma 2 3 5 2" xfId="700" xr:uid="{4D917739-F2D8-40F3-BAC7-04341896CA6B}"/>
    <cellStyle name="Comma 2 3 5 3" xfId="410" xr:uid="{74B38BFA-2869-4733-98E7-7609EC371161}"/>
    <cellStyle name="Comma 2 3 5 4" xfId="1288" xr:uid="{9F7CC5CC-19B4-4833-81FB-935D965F7AD8}"/>
    <cellStyle name="Comma 2 3 5 5" xfId="990" xr:uid="{7F9DD02D-1AD4-4B68-B6AB-D9D7C4941808}"/>
    <cellStyle name="Comma 2 3 6" xfId="217" xr:uid="{DDA8B5F6-CF6B-4AAB-9459-6A634789719A}"/>
    <cellStyle name="Comma 2 3 6 2" xfId="797" xr:uid="{AFE13F11-1DCF-42E6-9407-B0744B8543E3}"/>
    <cellStyle name="Comma 2 3 6 3" xfId="507" xr:uid="{ADA30DC5-F1CF-481B-A378-BFA5DD563B53}"/>
    <cellStyle name="Comma 2 3 6 4" xfId="1385" xr:uid="{87B81168-75EA-4863-840D-4A58E60A0948}"/>
    <cellStyle name="Comma 2 3 6 5" xfId="1087" xr:uid="{9195ED9F-524D-4FD0-AE06-39599BCFE864}"/>
    <cellStyle name="Comma 2 3 7" xfId="604" xr:uid="{236E8960-2653-42AE-BE63-AFCF2A31C26A}"/>
    <cellStyle name="Comma 2 3 8" xfId="314" xr:uid="{C9459951-28A2-4DB5-8D9E-87AF881D6961}"/>
    <cellStyle name="Comma 2 3 9" xfId="1185" xr:uid="{6307785E-F0F6-4B8E-BB5F-2880257E6DB2}"/>
    <cellStyle name="Comma 2 4" xfId="29" xr:uid="{A88CAB81-37E0-455D-B920-0B3307EDBFF8}"/>
    <cellStyle name="Comma 2 4 10" xfId="898" xr:uid="{21388AB1-FF2C-4240-8616-9C387E9B401F}"/>
    <cellStyle name="Comma 2 4 2" xfId="44" xr:uid="{9C7FEC34-DA4B-469B-A08D-83EDB6B73E62}"/>
    <cellStyle name="Comma 2 4 2 2" xfId="92" xr:uid="{F22E1CC6-0587-400C-9606-35976B53CA84}"/>
    <cellStyle name="Comma 2 4 2 2 2" xfId="188" xr:uid="{41607BAB-E0DE-4ECC-9436-560093339F46}"/>
    <cellStyle name="Comma 2 4 2 2 2 2" xfId="768" xr:uid="{2C42D0B1-CA25-49CA-ACD9-310E9858DA93}"/>
    <cellStyle name="Comma 2 4 2 2 2 3" xfId="478" xr:uid="{3D448A4D-198E-4E78-B9CD-B5D5916F98BF}"/>
    <cellStyle name="Comma 2 4 2 2 2 4" xfId="1356" xr:uid="{904385A9-85C7-494C-BA1D-8B2EDE5DEBF1}"/>
    <cellStyle name="Comma 2 4 2 2 2 5" xfId="1058" xr:uid="{E7D0262D-3C2E-489D-A522-7E41DBAF3211}"/>
    <cellStyle name="Comma 2 4 2 2 3" xfId="285" xr:uid="{E8F14F80-DA54-4215-8A6C-45288E469813}"/>
    <cellStyle name="Comma 2 4 2 2 3 2" xfId="865" xr:uid="{BB3E80FC-F6C8-490E-B061-D4C3513C41DD}"/>
    <cellStyle name="Comma 2 4 2 2 3 3" xfId="575" xr:uid="{B4B374B1-D10A-4659-92FB-8AD6EBB84F65}"/>
    <cellStyle name="Comma 2 4 2 2 3 4" xfId="1453" xr:uid="{92FF9A0D-1180-4E0A-8298-30A7DE3A2039}"/>
    <cellStyle name="Comma 2 4 2 2 3 5" xfId="1155" xr:uid="{16313ACA-2BDD-4536-A82D-2AB336220B22}"/>
    <cellStyle name="Comma 2 4 2 2 4" xfId="672" xr:uid="{95917BBF-2A29-432D-A201-A5A7B0310B46}"/>
    <cellStyle name="Comma 2 4 2 2 5" xfId="382" xr:uid="{196BD884-6430-457C-908B-AB42BA0C9778}"/>
    <cellStyle name="Comma 2 4 2 2 6" xfId="1260" xr:uid="{A1639563-3D13-4739-A6D5-1C9151C15564}"/>
    <cellStyle name="Comma 2 4 2 2 7" xfId="962" xr:uid="{3195844A-EBBE-4E7A-BBB0-D95A7F0C480E}"/>
    <cellStyle name="Comma 2 4 2 3" xfId="140" xr:uid="{DF5CA613-BF62-4A42-B09C-8317F1784A10}"/>
    <cellStyle name="Comma 2 4 2 3 2" xfId="720" xr:uid="{1EFEC5F8-3EF1-4A04-AC2F-02425CDD0FFF}"/>
    <cellStyle name="Comma 2 4 2 3 3" xfId="430" xr:uid="{A70CE1A2-A898-4446-AA66-91A0871D753E}"/>
    <cellStyle name="Comma 2 4 2 3 4" xfId="1308" xr:uid="{BE73F9DB-025A-4140-8D7A-58F4983F809B}"/>
    <cellStyle name="Comma 2 4 2 3 5" xfId="1010" xr:uid="{E4ED42C7-C231-433F-AAB7-237102353EDB}"/>
    <cellStyle name="Comma 2 4 2 4" xfId="237" xr:uid="{FEB36CF7-516D-4D11-824E-1F07E342393E}"/>
    <cellStyle name="Comma 2 4 2 4 2" xfId="817" xr:uid="{F444C920-33D3-4557-A12D-C9427394D60C}"/>
    <cellStyle name="Comma 2 4 2 4 3" xfId="527" xr:uid="{48B540D7-CF40-46F9-A116-13067D529A89}"/>
    <cellStyle name="Comma 2 4 2 4 4" xfId="1405" xr:uid="{65C381C5-E1B4-41C6-985C-070C2CBA9B8C}"/>
    <cellStyle name="Comma 2 4 2 4 5" xfId="1107" xr:uid="{6BE96257-3C07-4652-A6CF-A4B6CE19F7DA}"/>
    <cellStyle name="Comma 2 4 2 5" xfId="624" xr:uid="{EFC0EB4C-5170-44AB-90F4-3AA0BB7FE7E9}"/>
    <cellStyle name="Comma 2 4 2 6" xfId="334" xr:uid="{93A88CA0-5405-415F-80E1-204D12B041B8}"/>
    <cellStyle name="Comma 2 4 2 7" xfId="1212" xr:uid="{A6B1594E-B69A-4E29-9529-D90219A78602}"/>
    <cellStyle name="Comma 2 4 2 8" xfId="914" xr:uid="{5C2B79CA-4DF1-46BD-9852-E534DB25119A}"/>
    <cellStyle name="Comma 2 4 3" xfId="60" xr:uid="{8A0EBF68-E2E7-4C04-A0DB-02D21E962543}"/>
    <cellStyle name="Comma 2 4 3 2" xfId="108" xr:uid="{38D64BF6-3AA7-46B1-BD7A-DE87FE4B082A}"/>
    <cellStyle name="Comma 2 4 3 2 2" xfId="204" xr:uid="{2A88500D-0638-4F49-A122-F2B44A1ED718}"/>
    <cellStyle name="Comma 2 4 3 2 2 2" xfId="784" xr:uid="{50A38BD9-1B98-4278-9ACC-DF852609FE13}"/>
    <cellStyle name="Comma 2 4 3 2 2 3" xfId="494" xr:uid="{253D0510-346D-46F0-87B8-8914A785D031}"/>
    <cellStyle name="Comma 2 4 3 2 2 4" xfId="1372" xr:uid="{E1999643-E1C0-4062-917E-C9B5958A1784}"/>
    <cellStyle name="Comma 2 4 3 2 2 5" xfId="1074" xr:uid="{53D0DDCB-14DD-4272-8B96-EF5C5F52EAFA}"/>
    <cellStyle name="Comma 2 4 3 2 3" xfId="301" xr:uid="{213CE853-4F96-4F00-95B0-AF8DFF46EC59}"/>
    <cellStyle name="Comma 2 4 3 2 3 2" xfId="881" xr:uid="{337DF75F-2C72-4CF3-8C21-BE4D71C53253}"/>
    <cellStyle name="Comma 2 4 3 2 3 3" xfId="591" xr:uid="{06082805-4815-44A3-980C-704276E3FC71}"/>
    <cellStyle name="Comma 2 4 3 2 3 4" xfId="1469" xr:uid="{B2695451-D70C-404D-9104-586A996F6C43}"/>
    <cellStyle name="Comma 2 4 3 2 3 5" xfId="1171" xr:uid="{968F9910-84B2-4360-A8D6-FF2986D7B484}"/>
    <cellStyle name="Comma 2 4 3 2 4" xfId="688" xr:uid="{10FD21C6-8CB7-42B0-893C-4004842C87BF}"/>
    <cellStyle name="Comma 2 4 3 2 5" xfId="398" xr:uid="{63BD55BD-CD78-4C1D-9C5D-40ACDB9F1461}"/>
    <cellStyle name="Comma 2 4 3 2 6" xfId="1276" xr:uid="{F324940B-80BE-49AD-B6E9-8EB2A1C21A23}"/>
    <cellStyle name="Comma 2 4 3 2 7" xfId="978" xr:uid="{D58597D3-4D26-4327-B2BD-EA13B5DD1ECA}"/>
    <cellStyle name="Comma 2 4 3 3" xfId="156" xr:uid="{BED40291-CDBB-47BE-B762-E7B9123ADDEE}"/>
    <cellStyle name="Comma 2 4 3 3 2" xfId="736" xr:uid="{E781AF87-DD27-4890-8F48-DB3155E9D4FA}"/>
    <cellStyle name="Comma 2 4 3 3 3" xfId="446" xr:uid="{6A411781-07DD-4D92-B4C7-A5D9E31117BE}"/>
    <cellStyle name="Comma 2 4 3 3 4" xfId="1324" xr:uid="{53C11126-EFDE-4D0D-BB81-F9F70CC83D8E}"/>
    <cellStyle name="Comma 2 4 3 3 5" xfId="1026" xr:uid="{C73EEE8F-AC54-4917-BBE7-D5E071F32D91}"/>
    <cellStyle name="Comma 2 4 3 4" xfId="253" xr:uid="{BC956C20-67AB-4BF8-BA04-8BDEA46DFE16}"/>
    <cellStyle name="Comma 2 4 3 4 2" xfId="833" xr:uid="{3FCA393E-2027-4733-BBA3-291020895826}"/>
    <cellStyle name="Comma 2 4 3 4 3" xfId="543" xr:uid="{83BD16C6-7A9A-4BE1-BF2A-FFB86D2FF6D0}"/>
    <cellStyle name="Comma 2 4 3 4 4" xfId="1421" xr:uid="{389E8D31-DE28-4449-B368-D6F58CD59788}"/>
    <cellStyle name="Comma 2 4 3 4 5" xfId="1123" xr:uid="{FBAEC0FC-74FB-45A2-B97B-BF0113755369}"/>
    <cellStyle name="Comma 2 4 3 5" xfId="640" xr:uid="{299C1560-31A2-4F66-97E2-3DF25988824F}"/>
    <cellStyle name="Comma 2 4 3 6" xfId="350" xr:uid="{040143EC-3D3A-4087-904D-5A6673AA898B}"/>
    <cellStyle name="Comma 2 4 3 7" xfId="1228" xr:uid="{5AFF6587-5A29-44E2-8C3B-9BBF6F1457B6}"/>
    <cellStyle name="Comma 2 4 3 8" xfId="930" xr:uid="{38368279-4E7E-44EE-8EA9-A387089DDDBB}"/>
    <cellStyle name="Comma 2 4 4" xfId="76" xr:uid="{6B937E33-DCE8-4ED0-B1B5-44808B8A6AA6}"/>
    <cellStyle name="Comma 2 4 4 2" xfId="172" xr:uid="{33164EE4-B5C8-43A4-ACC6-155B258D6AB8}"/>
    <cellStyle name="Comma 2 4 4 2 2" xfId="752" xr:uid="{8D158CCE-ED0A-4174-AA44-861CBE076996}"/>
    <cellStyle name="Comma 2 4 4 2 3" xfId="462" xr:uid="{7EA6B3E4-47D2-4DE7-981B-8B0FB837F0C0}"/>
    <cellStyle name="Comma 2 4 4 2 4" xfId="1340" xr:uid="{09B99A76-6D32-4B92-B1E6-94AAA06FD29F}"/>
    <cellStyle name="Comma 2 4 4 2 5" xfId="1042" xr:uid="{C0822511-A4BA-4C7D-92E1-F58B63008079}"/>
    <cellStyle name="Comma 2 4 4 3" xfId="269" xr:uid="{5AD9F854-1EF5-4F42-A89E-8FA12A7CF89F}"/>
    <cellStyle name="Comma 2 4 4 3 2" xfId="849" xr:uid="{8B12E663-9772-46CE-8519-152AD4C5EEB0}"/>
    <cellStyle name="Comma 2 4 4 3 3" xfId="559" xr:uid="{F3F5A9CD-25C3-4A56-AB37-6482C7857387}"/>
    <cellStyle name="Comma 2 4 4 3 4" xfId="1437" xr:uid="{79F3912F-8AA6-434C-A3F4-A9961CD907EC}"/>
    <cellStyle name="Comma 2 4 4 3 5" xfId="1139" xr:uid="{7FA81EA4-50CC-494F-97E3-2B7881A59D6A}"/>
    <cellStyle name="Comma 2 4 4 4" xfId="656" xr:uid="{C313C5C8-BFF9-4141-B24F-35FCFDB1E81A}"/>
    <cellStyle name="Comma 2 4 4 5" xfId="366" xr:uid="{CF4749FD-09F1-43D2-8BAE-F5DDA7CA8DA8}"/>
    <cellStyle name="Comma 2 4 4 6" xfId="1244" xr:uid="{EE062E19-BBF1-4BE3-9D1F-8E9045902C99}"/>
    <cellStyle name="Comma 2 4 4 7" xfId="946" xr:uid="{1F441718-A6AD-43A0-992D-3C0AFDA1863B}"/>
    <cellStyle name="Comma 2 4 5" xfId="124" xr:uid="{8EE16466-41B3-434B-BFAB-44CBA6819BD6}"/>
    <cellStyle name="Comma 2 4 5 2" xfId="704" xr:uid="{E92D3E19-8062-4BAF-B85A-833A3F3EBA74}"/>
    <cellStyle name="Comma 2 4 5 3" xfId="414" xr:uid="{0A6CFE36-628A-483A-8501-F672754209E6}"/>
    <cellStyle name="Comma 2 4 5 4" xfId="1292" xr:uid="{AAA5CCB2-0A50-43C0-8269-7D83A8FC5EEA}"/>
    <cellStyle name="Comma 2 4 5 5" xfId="994" xr:uid="{5FEECD0E-AE5B-404E-A5AD-38E7339ACA66}"/>
    <cellStyle name="Comma 2 4 6" xfId="221" xr:uid="{652D0641-BA31-4C72-BCE7-1ECA2083D4B2}"/>
    <cellStyle name="Comma 2 4 6 2" xfId="801" xr:uid="{3FF303F9-B946-41EE-AF81-1F97F29C8883}"/>
    <cellStyle name="Comma 2 4 6 3" xfId="511" xr:uid="{EBAD42A9-3CBF-4D17-858F-23EDC8E09DF0}"/>
    <cellStyle name="Comma 2 4 6 4" xfId="1389" xr:uid="{3C878402-F0DD-4D3F-A42C-25FCFA25BE11}"/>
    <cellStyle name="Comma 2 4 6 5" xfId="1091" xr:uid="{D7F49D80-2B19-4615-AEA6-8A680612B08B}"/>
    <cellStyle name="Comma 2 4 7" xfId="608" xr:uid="{367F1D59-47A1-4A76-99A4-CBC79BF4C11E}"/>
    <cellStyle name="Comma 2 4 8" xfId="318" xr:uid="{755FF46E-2871-4D07-AA06-8429D378FB8D}"/>
    <cellStyle name="Comma 2 4 9" xfId="1197" xr:uid="{E885AFCB-4015-4327-88FC-92254DBDD272}"/>
    <cellStyle name="Comma 2 5" xfId="35" xr:uid="{08F4E4F4-DD32-4388-A06A-142E04759B1F}"/>
    <cellStyle name="Comma 2 5 2" xfId="83" xr:uid="{BE872687-490D-4AF3-9C45-4A0ECBB077FD}"/>
    <cellStyle name="Comma 2 5 2 2" xfId="179" xr:uid="{1BDFCA84-33D7-4CDC-AC89-6D6A13E65353}"/>
    <cellStyle name="Comma 2 5 2 2 2" xfId="759" xr:uid="{883DD060-4503-4903-BB57-35D7D2C4EA6B}"/>
    <cellStyle name="Comma 2 5 2 2 3" xfId="469" xr:uid="{AF9057BA-DD4F-453C-9405-6AF4A8828459}"/>
    <cellStyle name="Comma 2 5 2 2 4" xfId="1347" xr:uid="{5E42A458-E5BD-49A2-A213-A6B7E6DD895E}"/>
    <cellStyle name="Comma 2 5 2 2 5" xfId="1049" xr:uid="{264FF75B-8419-41B8-BA45-CE834C721F94}"/>
    <cellStyle name="Comma 2 5 2 3" xfId="276" xr:uid="{F39D9BD5-1434-4EFC-BBFD-C74829FB517C}"/>
    <cellStyle name="Comma 2 5 2 3 2" xfId="856" xr:uid="{BF35ABC7-F5C8-42DE-83C6-969CDF907B1F}"/>
    <cellStyle name="Comma 2 5 2 3 3" xfId="566" xr:uid="{BC0DE513-46F2-4543-A2E6-4DEB5B94F0AB}"/>
    <cellStyle name="Comma 2 5 2 3 4" xfId="1444" xr:uid="{0FEF86EE-FF42-4672-9CCB-F9F3F29B8E64}"/>
    <cellStyle name="Comma 2 5 2 3 5" xfId="1146" xr:uid="{1E9F61A3-BB83-417B-888E-587F858BE9EF}"/>
    <cellStyle name="Comma 2 5 2 4" xfId="663" xr:uid="{126D8F90-160A-4D93-9B3A-6D19B57F9ACA}"/>
    <cellStyle name="Comma 2 5 2 5" xfId="373" xr:uid="{96FA4030-FAC6-44AB-989E-58DD10C5D67F}"/>
    <cellStyle name="Comma 2 5 2 6" xfId="1251" xr:uid="{2C9695BF-D401-4BFC-A2EF-428DEAC6512A}"/>
    <cellStyle name="Comma 2 5 2 7" xfId="953" xr:uid="{EA207640-2146-468F-B4E3-6CAFDBE0A46A}"/>
    <cellStyle name="Comma 2 5 3" xfId="131" xr:uid="{2283602E-19F3-4B6A-9305-979ED2E6B7F1}"/>
    <cellStyle name="Comma 2 5 3 2" xfId="711" xr:uid="{35D9BA71-0D18-4E52-A804-CBF3F1496949}"/>
    <cellStyle name="Comma 2 5 3 3" xfId="421" xr:uid="{A4E06476-6338-4929-B458-18058397DED5}"/>
    <cellStyle name="Comma 2 5 3 4" xfId="1299" xr:uid="{0223C5A2-C34B-4148-82DB-5679C3A39744}"/>
    <cellStyle name="Comma 2 5 3 5" xfId="1001" xr:uid="{4364E469-324D-40F9-9B74-7E6F15F14109}"/>
    <cellStyle name="Comma 2 5 4" xfId="228" xr:uid="{BAF7E083-15B0-4F17-A650-BFE9AA4ED87D}"/>
    <cellStyle name="Comma 2 5 4 2" xfId="808" xr:uid="{D265E33B-2399-4EC1-8D2D-3B62ACE79C72}"/>
    <cellStyle name="Comma 2 5 4 3" xfId="518" xr:uid="{B751D71F-01B0-48D5-9325-3581B624FC55}"/>
    <cellStyle name="Comma 2 5 4 4" xfId="1396" xr:uid="{78591691-00A9-463F-95AB-FD9CA777D90D}"/>
    <cellStyle name="Comma 2 5 4 5" xfId="1098" xr:uid="{790E31EA-2F8E-406A-B58C-D982482C26BD}"/>
    <cellStyle name="Comma 2 5 5" xfId="615" xr:uid="{77B4381F-D4A1-4219-B3A4-B371AFAB1E71}"/>
    <cellStyle name="Comma 2 5 6" xfId="325" xr:uid="{EBD67389-A4C5-4CCA-8061-C3E8FE441A03}"/>
    <cellStyle name="Comma 2 5 7" xfId="1203" xr:uid="{D8DB064F-4DAB-48AF-99F2-A905A6E80E81}"/>
    <cellStyle name="Comma 2 5 8" xfId="905" xr:uid="{69A2CFBD-A9AD-409C-9910-D5C7A64EFCA9}"/>
    <cellStyle name="Comma 2 6" xfId="51" xr:uid="{3D6058A6-EF3B-4F52-83C5-3018247086FA}"/>
    <cellStyle name="Comma 2 6 2" xfId="99" xr:uid="{4BF33584-116D-4128-AE05-319BCD6FB76B}"/>
    <cellStyle name="Comma 2 6 2 2" xfId="195" xr:uid="{3DAFD73C-6749-40A0-A190-23185E4C5461}"/>
    <cellStyle name="Comma 2 6 2 2 2" xfId="775" xr:uid="{9F10563D-DBDF-45A5-BF0E-EF10258D5D5F}"/>
    <cellStyle name="Comma 2 6 2 2 3" xfId="485" xr:uid="{6419B506-D0F3-417E-9E76-2F7D627C5B8D}"/>
    <cellStyle name="Comma 2 6 2 2 4" xfId="1363" xr:uid="{A37925D9-94F5-45D5-B0B1-3D4106E7782F}"/>
    <cellStyle name="Comma 2 6 2 2 5" xfId="1065" xr:uid="{E04CF08C-D5C4-47DF-A839-8C948A025D1E}"/>
    <cellStyle name="Comma 2 6 2 3" xfId="292" xr:uid="{96574F89-2824-4B30-A1A2-D274E0E614B6}"/>
    <cellStyle name="Comma 2 6 2 3 2" xfId="872" xr:uid="{411AF9E7-10F5-4C45-9E22-A0EF3BF6D255}"/>
    <cellStyle name="Comma 2 6 2 3 3" xfId="582" xr:uid="{AB6DAB87-1BD9-4DAE-A264-76F4B027316C}"/>
    <cellStyle name="Comma 2 6 2 3 4" xfId="1460" xr:uid="{0F088732-CC17-4F6F-B697-F82E466D0868}"/>
    <cellStyle name="Comma 2 6 2 3 5" xfId="1162" xr:uid="{185723E4-826F-4320-ACCC-93F7B7E7DE9B}"/>
    <cellStyle name="Comma 2 6 2 4" xfId="679" xr:uid="{84C47C36-314E-4221-8536-5EA7FB959A23}"/>
    <cellStyle name="Comma 2 6 2 5" xfId="389" xr:uid="{51D12412-03A0-4C39-AA6D-1BB782B1AD13}"/>
    <cellStyle name="Comma 2 6 2 6" xfId="1267" xr:uid="{BFD4A22C-D279-4083-9B45-BEC230CA0D0D}"/>
    <cellStyle name="Comma 2 6 2 7" xfId="969" xr:uid="{25C10EA8-5677-427E-B0D3-4406D69F7D42}"/>
    <cellStyle name="Comma 2 6 3" xfId="147" xr:uid="{FBE5C3BD-E1C5-4743-9C43-0105DFD23EEC}"/>
    <cellStyle name="Comma 2 6 3 2" xfId="727" xr:uid="{513F9A67-A105-4FDC-96C1-51D673D94741}"/>
    <cellStyle name="Comma 2 6 3 3" xfId="437" xr:uid="{48982495-EF4C-4A7F-81C5-7029DE97A520}"/>
    <cellStyle name="Comma 2 6 3 4" xfId="1315" xr:uid="{4E672D61-7F52-464D-8BFD-6971A2733890}"/>
    <cellStyle name="Comma 2 6 3 5" xfId="1017" xr:uid="{58B42BD2-BBC4-4424-A340-A7D69D136168}"/>
    <cellStyle name="Comma 2 6 4" xfId="244" xr:uid="{9AD3599F-0DC1-44DD-8FA6-3FA7B7A7ED2D}"/>
    <cellStyle name="Comma 2 6 4 2" xfId="824" xr:uid="{786522F5-FC76-4F72-84F8-6F9DE90527D7}"/>
    <cellStyle name="Comma 2 6 4 3" xfId="534" xr:uid="{13CF5FB5-C845-44D3-96BF-6E06B99A3778}"/>
    <cellStyle name="Comma 2 6 4 4" xfId="1412" xr:uid="{EF266838-4403-46D1-B0D7-A48A7114B487}"/>
    <cellStyle name="Comma 2 6 4 5" xfId="1114" xr:uid="{AB6209DC-3142-4C30-81B5-8053DA4D1B5E}"/>
    <cellStyle name="Comma 2 6 5" xfId="631" xr:uid="{2EEB61D6-ECAA-40B7-8CD7-230B75A4EE51}"/>
    <cellStyle name="Comma 2 6 6" xfId="341" xr:uid="{91B9EE87-8673-4B9C-BEDE-BCC40E23F69B}"/>
    <cellStyle name="Comma 2 6 7" xfId="1219" xr:uid="{01422FEA-2997-4D0C-B526-D835FBDADBD0}"/>
    <cellStyle name="Comma 2 6 8" xfId="921" xr:uid="{33DA5C15-2E0B-451F-8CF6-5D74B6AD8B61}"/>
    <cellStyle name="Comma 2 7" xfId="67" xr:uid="{3BFCD791-AF44-4FA9-A689-9D9F18E55382}"/>
    <cellStyle name="Comma 2 7 2" xfId="163" xr:uid="{B49344EE-BC02-4E45-8673-07FB2E90A5B9}"/>
    <cellStyle name="Comma 2 7 2 2" xfId="743" xr:uid="{B4DA5423-8741-4CFF-81B2-CFC88A06F694}"/>
    <cellStyle name="Comma 2 7 2 3" xfId="453" xr:uid="{8DA85AEA-17C8-4C90-9B75-733DBA5A2650}"/>
    <cellStyle name="Comma 2 7 2 4" xfId="1331" xr:uid="{31F27DA5-AC80-489A-861A-746A4D83047F}"/>
    <cellStyle name="Comma 2 7 2 5" xfId="1033" xr:uid="{04E43686-9A3A-407B-88C7-5B7A9AF18F03}"/>
    <cellStyle name="Comma 2 7 3" xfId="260" xr:uid="{3AD94D0B-BE73-4780-8792-3EF699C0FD5F}"/>
    <cellStyle name="Comma 2 7 3 2" xfId="840" xr:uid="{40280D5A-C3CC-490F-8C15-F97E71EA02D8}"/>
    <cellStyle name="Comma 2 7 3 3" xfId="550" xr:uid="{23C7F927-9E37-434F-8912-EBF0731450F0}"/>
    <cellStyle name="Comma 2 7 3 4" xfId="1428" xr:uid="{5D2EC2C4-D20E-4A11-9D4D-5A5397E46A75}"/>
    <cellStyle name="Comma 2 7 3 5" xfId="1130" xr:uid="{8AB0CD6D-7FE2-4B44-8AAB-B3F816653539}"/>
    <cellStyle name="Comma 2 7 4" xfId="647" xr:uid="{12900C14-D8A1-41F2-BAE5-DBF2183C075B}"/>
    <cellStyle name="Comma 2 7 5" xfId="357" xr:uid="{9F0BAB6D-BC85-48EE-A44A-14FB11881C59}"/>
    <cellStyle name="Comma 2 7 6" xfId="1235" xr:uid="{63B45599-7F6E-4DCF-B106-D00F5F22F65E}"/>
    <cellStyle name="Comma 2 7 7" xfId="937" xr:uid="{33B34952-BC0D-471A-B825-D7210F2FC84A}"/>
    <cellStyle name="Comma 2 8" xfId="115" xr:uid="{0BD41EB4-DC34-4B42-875E-6BAFB417B7A8}"/>
    <cellStyle name="Comma 2 8 2" xfId="695" xr:uid="{2AF08A1D-7060-4C2A-88E7-59FBE67C467E}"/>
    <cellStyle name="Comma 2 8 3" xfId="405" xr:uid="{9A6C19D6-7052-4C2F-8023-A746BA445152}"/>
    <cellStyle name="Comma 2 8 4" xfId="1283" xr:uid="{01E3441C-48AA-4C4B-8B7C-D5CC4A40E4FB}"/>
    <cellStyle name="Comma 2 8 5" xfId="985" xr:uid="{31A6280E-94C6-453F-A1B8-1BE3D4D72C31}"/>
    <cellStyle name="Comma 2 9" xfId="212" xr:uid="{CDCE97C1-4F39-4840-9976-22B8F3E73059}"/>
    <cellStyle name="Comma 2 9 2" xfId="792" xr:uid="{2436DB41-8D2C-49F6-9571-C30025125976}"/>
    <cellStyle name="Comma 2 9 3" xfId="502" xr:uid="{006C1051-FB6E-450B-BFB9-9B3AF4F6DF50}"/>
    <cellStyle name="Comma 2 9 4" xfId="1380" xr:uid="{44A0D2DA-E662-4934-8514-FA718AFE595E}"/>
    <cellStyle name="Comma 2 9 5" xfId="1082" xr:uid="{F4569C35-9DC8-4530-8D53-D5EA92C5324D}"/>
    <cellStyle name="Comma 3" xfId="15" xr:uid="{00000000-0005-0000-0000-000004000000}"/>
    <cellStyle name="Comma 3 2" xfId="1194" xr:uid="{C15C39BC-4BFB-4340-8B55-5F605DAE903A}"/>
    <cellStyle name="Comma 3 3" xfId="1187" xr:uid="{75A40387-6F30-4355-8DB8-129286D2565D}"/>
    <cellStyle name="Comma 3 4" xfId="25" xr:uid="{D0C2511C-DDEA-4D46-92F7-7AFF81834877}"/>
    <cellStyle name="Comma 4" xfId="9" xr:uid="{00000000-0005-0000-0000-000005000000}"/>
    <cellStyle name="Comma 5" xfId="1178" xr:uid="{93B994B8-9B1F-43CF-BC3B-EBD3D77F5949}"/>
    <cellStyle name="Currency" xfId="7" builtinId="4"/>
    <cellStyle name="Currency 2" xfId="24" xr:uid="{0CF1CC7D-15CD-4A82-B959-5668E234665A}"/>
    <cellStyle name="Currency 3" xfId="1191" xr:uid="{D6BEF545-BDAD-4DD6-8B0A-5393080B8ACA}"/>
    <cellStyle name="Currency 4" xfId="1182" xr:uid="{F42ECCFB-52CB-4646-B0E3-2ACBED084B96}"/>
    <cellStyle name="Currency 5" xfId="20" xr:uid="{A36451EB-B0E6-4440-95AE-0DA975AEFBF0}"/>
    <cellStyle name="Hyperlink" xfId="6" builtinId="8"/>
    <cellStyle name="Hyperlink 2" xfId="19" xr:uid="{79E57C0F-B07E-4AA0-B486-926D665D719D}"/>
    <cellStyle name="Hyperlink 2 2" xfId="26" xr:uid="{BCF1B3D4-B921-4BE1-86A5-9EAEC070C4DB}"/>
    <cellStyle name="Hyperlink 3" xfId="1192" xr:uid="{6BDE0C67-BD64-4FC3-97DB-36CD49C1864B}"/>
    <cellStyle name="Hyperlink 4" xfId="21" xr:uid="{9EDB1F5E-12CF-4CB1-8FB1-CECD46C7F53D}"/>
    <cellStyle name="Normal" xfId="0" builtinId="0"/>
    <cellStyle name="Normal 2" xfId="4" xr:uid="{00000000-0005-0000-0000-000009000000}"/>
    <cellStyle name="Normal 2 10" xfId="598" xr:uid="{F739E5B3-CF13-4DB4-B19A-67AD7CFFB01F}"/>
    <cellStyle name="Normal 2 11" xfId="308" xr:uid="{2123C71D-8F84-40CF-B607-0FA6CAA04559}"/>
    <cellStyle name="Normal 2 12" xfId="1181" xr:uid="{AA81E1FA-E651-4E92-9A41-CAF8FEBC05B1}"/>
    <cellStyle name="Normal 2 13" xfId="888" xr:uid="{B6758C87-69E5-4148-9E99-68EA4536A7BB}"/>
    <cellStyle name="Normal 2 2" xfId="16" xr:uid="{00000000-0005-0000-0000-00000A000000}"/>
    <cellStyle name="Normal 2 2 10" xfId="1188" xr:uid="{A720AF74-06BC-4664-AE31-A10D71C9EEBA}"/>
    <cellStyle name="Normal 2 2 11" xfId="891" xr:uid="{3B7488C5-F5A6-44BE-BC42-05E54486E58C}"/>
    <cellStyle name="Normal 2 2 2" xfId="30" xr:uid="{554E01A6-0DD4-48B3-856A-1EC50B2EF4B3}"/>
    <cellStyle name="Normal 2 2 2 10" xfId="900" xr:uid="{E92D86CC-DDFF-44E8-82CD-2CD4D7F3B77F}"/>
    <cellStyle name="Normal 2 2 2 2" xfId="46" xr:uid="{895CC949-C6FE-4047-808E-2E726FBF4B5E}"/>
    <cellStyle name="Normal 2 2 2 2 2" xfId="94" xr:uid="{A7314AB3-1132-4F6D-AA97-5BEEA1EE3EEA}"/>
    <cellStyle name="Normal 2 2 2 2 2 2" xfId="209" xr:uid="{9F63F13A-09FC-4C64-BDC2-D30870D669A9}"/>
    <cellStyle name="Normal 2 2 2 2 2 2 2" xfId="306" xr:uid="{BD870454-97C5-4475-8959-8B4B19540452}"/>
    <cellStyle name="Normal 2 2 2 2 2 2 2 2" xfId="886" xr:uid="{9247524D-2471-4012-8046-C3BD19D8FA8D}"/>
    <cellStyle name="Normal 2 2 2 2 2 2 2 3" xfId="596" xr:uid="{782C6E93-E666-4B3E-9F37-645F871D689A}"/>
    <cellStyle name="Normal 2 2 2 2 2 2 2 4" xfId="1474" xr:uid="{4E12AADA-85F6-43DD-8584-8916BA4F7EAB}"/>
    <cellStyle name="Normal 2 2 2 2 2 2 2 5" xfId="1176" xr:uid="{6495490F-E519-4DF4-BD1B-3A8B745B6D75}"/>
    <cellStyle name="Normal 2 2 2 2 2 2 3" xfId="789" xr:uid="{0908C36C-ED6E-42BC-9C72-AA1DBCB92A18}"/>
    <cellStyle name="Normal 2 2 2 2 2 2 4" xfId="499" xr:uid="{B3623955-FECB-4213-B5D4-547280BFCE07}"/>
    <cellStyle name="Normal 2 2 2 2 2 2 5" xfId="1377" xr:uid="{70F00973-B395-438A-AB7C-01185F87910C}"/>
    <cellStyle name="Normal 2 2 2 2 2 2 6" xfId="1079" xr:uid="{95DAE7E8-74CC-41C7-A672-5A693499A37B}"/>
    <cellStyle name="Normal 2 2 2 2 2 3" xfId="190" xr:uid="{D16DC72A-D397-438F-83BC-3AA2E6B1F0C9}"/>
    <cellStyle name="Normal 2 2 2 2 2 3 2" xfId="770" xr:uid="{19CC5169-182C-4A07-8E3C-BBDD559DA397}"/>
    <cellStyle name="Normal 2 2 2 2 2 3 3" xfId="480" xr:uid="{0A2D879F-B3CE-4E24-A91E-FED31F4B85F2}"/>
    <cellStyle name="Normal 2 2 2 2 2 3 4" xfId="1358" xr:uid="{AA7813AE-0B62-45C0-AAC8-BD695D8AA859}"/>
    <cellStyle name="Normal 2 2 2 2 2 3 5" xfId="1060" xr:uid="{BDE7B907-464A-47AC-8296-B6272F24E10E}"/>
    <cellStyle name="Normal 2 2 2 2 2 4" xfId="287" xr:uid="{3E5FBB7C-7EFA-4FE7-AF15-E9854F630DFE}"/>
    <cellStyle name="Normal 2 2 2 2 2 4 2" xfId="867" xr:uid="{72701490-7CB9-4C3A-870F-D2DE421E6317}"/>
    <cellStyle name="Normal 2 2 2 2 2 4 3" xfId="577" xr:uid="{6B9BE3B8-69B2-45A5-BFC4-6B5938FDFF3D}"/>
    <cellStyle name="Normal 2 2 2 2 2 4 4" xfId="1455" xr:uid="{853E532C-C256-4E7F-8EB0-1BAC587FD59A}"/>
    <cellStyle name="Normal 2 2 2 2 2 4 5" xfId="1157" xr:uid="{D3053DC6-304A-4E4F-B975-3181E4404EC7}"/>
    <cellStyle name="Normal 2 2 2 2 2 5" xfId="674" xr:uid="{33AE5BA7-610E-4AD3-BCE7-FB305C094326}"/>
    <cellStyle name="Normal 2 2 2 2 2 6" xfId="384" xr:uid="{C3186631-A83C-40A2-A59B-F3C4EE230FCC}"/>
    <cellStyle name="Normal 2 2 2 2 2 7" xfId="1262" xr:uid="{8A61A95E-AC48-4EBE-9EE7-32C92F694F40}"/>
    <cellStyle name="Normal 2 2 2 2 2 8" xfId="964" xr:uid="{DC3C0841-4034-4EA6-852A-0C7179420C80}"/>
    <cellStyle name="Normal 2 2 2 2 3" xfId="142" xr:uid="{B8B62003-F7D8-4EFD-A858-0DD2EDD97748}"/>
    <cellStyle name="Normal 2 2 2 2 3 2" xfId="722" xr:uid="{15B0CB0B-2B2D-4DDE-A588-FF54BDA0342F}"/>
    <cellStyle name="Normal 2 2 2 2 3 3" xfId="432" xr:uid="{B84EDF90-38CE-468D-9CB0-36BA1BE7221E}"/>
    <cellStyle name="Normal 2 2 2 2 3 4" xfId="1310" xr:uid="{F451C5CB-2A69-44A8-8231-0A0268232D5B}"/>
    <cellStyle name="Normal 2 2 2 2 3 5" xfId="1012" xr:uid="{4C15FD7E-C3D1-4040-9C26-90AD710B17C0}"/>
    <cellStyle name="Normal 2 2 2 2 4" xfId="239" xr:uid="{292B17DD-A9C0-4B44-83AC-577E470ED9C8}"/>
    <cellStyle name="Normal 2 2 2 2 4 2" xfId="819" xr:uid="{1A3F2A34-AD55-425E-8B00-E25DCA962183}"/>
    <cellStyle name="Normal 2 2 2 2 4 3" xfId="529" xr:uid="{874BDA50-2E99-4D70-A942-517E6F7E3845}"/>
    <cellStyle name="Normal 2 2 2 2 4 4" xfId="1407" xr:uid="{432E4A46-9F67-4D3E-9F57-73926ECE75BB}"/>
    <cellStyle name="Normal 2 2 2 2 4 5" xfId="1109" xr:uid="{ACEA4E19-5DEE-4F7E-ABB3-EAF1227563DE}"/>
    <cellStyle name="Normal 2 2 2 2 5" xfId="626" xr:uid="{4F937B46-9B5A-4955-A3C1-8B236A81DB46}"/>
    <cellStyle name="Normal 2 2 2 2 6" xfId="336" xr:uid="{B370023E-DD8A-4C64-9FD4-7FB917E7359C}"/>
    <cellStyle name="Normal 2 2 2 2 7" xfId="1214" xr:uid="{25A0F81F-4852-4BEC-83B5-DA50FBEA26DC}"/>
    <cellStyle name="Normal 2 2 2 2 8" xfId="916" xr:uid="{DCC78976-CD50-46E1-B3E8-DA8443869E4C}"/>
    <cellStyle name="Normal 2 2 2 3" xfId="62" xr:uid="{D359C607-C65E-415B-9D7B-2EB3D846ADE3}"/>
    <cellStyle name="Normal 2 2 2 3 2" xfId="110" xr:uid="{28D26B39-5B1D-42EB-9490-B3EED7B65178}"/>
    <cellStyle name="Normal 2 2 2 3 2 2" xfId="206" xr:uid="{5F413294-FD7C-4CD8-929B-0AE3234A52FF}"/>
    <cellStyle name="Normal 2 2 2 3 2 2 2" xfId="786" xr:uid="{3810B691-FFD8-4877-B81B-2A489FEF46FF}"/>
    <cellStyle name="Normal 2 2 2 3 2 2 3" xfId="496" xr:uid="{1A7B4E77-3BD9-4C15-89F2-C1A39B07A492}"/>
    <cellStyle name="Normal 2 2 2 3 2 2 4" xfId="1374" xr:uid="{76DBE096-C6FE-4FF6-A50F-76BE74A25347}"/>
    <cellStyle name="Normal 2 2 2 3 2 2 5" xfId="1076" xr:uid="{9835D4CE-4E01-404A-8F90-1E0440AB2A8A}"/>
    <cellStyle name="Normal 2 2 2 3 2 3" xfId="303" xr:uid="{FE91D21A-8A4D-4F57-AE65-2E27EB93ECD8}"/>
    <cellStyle name="Normal 2 2 2 3 2 3 2" xfId="883" xr:uid="{12C8DF89-D5DB-49C1-AB5A-CFEDAAB93F15}"/>
    <cellStyle name="Normal 2 2 2 3 2 3 3" xfId="593" xr:uid="{7C282F17-10DC-4A72-90BA-24F6E07098AE}"/>
    <cellStyle name="Normal 2 2 2 3 2 3 4" xfId="1471" xr:uid="{670C3B73-9FA8-42AC-83A5-BF583A43ABDC}"/>
    <cellStyle name="Normal 2 2 2 3 2 3 5" xfId="1173" xr:uid="{F25FAA4B-9E36-4B66-8B8C-5E0E556E6C45}"/>
    <cellStyle name="Normal 2 2 2 3 2 4" xfId="690" xr:uid="{CF4CE6D9-F822-4370-A364-9E76FCB3CFD0}"/>
    <cellStyle name="Normal 2 2 2 3 2 5" xfId="400" xr:uid="{2E7664DF-06D8-4910-B06C-95610FFC38E5}"/>
    <cellStyle name="Normal 2 2 2 3 2 6" xfId="1278" xr:uid="{A40615DC-E93B-44CF-AF35-2AA129BA448E}"/>
    <cellStyle name="Normal 2 2 2 3 2 7" xfId="980" xr:uid="{CF39020E-68B4-4634-AA4D-DCD76372D3C4}"/>
    <cellStyle name="Normal 2 2 2 3 3" xfId="158" xr:uid="{443D9338-771A-4360-B27A-037FBB179D24}"/>
    <cellStyle name="Normal 2 2 2 3 3 2" xfId="738" xr:uid="{409B8BE5-41BF-4562-A388-2893758A8CA1}"/>
    <cellStyle name="Normal 2 2 2 3 3 3" xfId="448" xr:uid="{18678787-2350-4B9B-9741-751C8654AAAB}"/>
    <cellStyle name="Normal 2 2 2 3 3 4" xfId="1326" xr:uid="{806C7BA2-502A-487E-A795-D87E5D2FCC0C}"/>
    <cellStyle name="Normal 2 2 2 3 3 5" xfId="1028" xr:uid="{7DD2024D-7F7A-4237-BB17-1A74F775BBF8}"/>
    <cellStyle name="Normal 2 2 2 3 4" xfId="255" xr:uid="{20AF6668-7B31-4558-A148-E2E52050284C}"/>
    <cellStyle name="Normal 2 2 2 3 4 2" xfId="835" xr:uid="{1C6F5CD1-CD9A-4B77-A4D2-01073B2D3C4E}"/>
    <cellStyle name="Normal 2 2 2 3 4 3" xfId="545" xr:uid="{4FFDEBE6-DDFD-46F1-9F90-3F1A29663E74}"/>
    <cellStyle name="Normal 2 2 2 3 4 4" xfId="1423" xr:uid="{0D45CF67-1DDD-45A1-9DDC-201A74409323}"/>
    <cellStyle name="Normal 2 2 2 3 4 5" xfId="1125" xr:uid="{9C5FFECF-A0E0-4DCA-8CAA-C5B3F831A88C}"/>
    <cellStyle name="Normal 2 2 2 3 5" xfId="642" xr:uid="{06D835DA-D437-4ACC-BE47-413095350463}"/>
    <cellStyle name="Normal 2 2 2 3 6" xfId="352" xr:uid="{83A249D3-63B8-4AE8-B6F4-D480E98893F7}"/>
    <cellStyle name="Normal 2 2 2 3 7" xfId="1230" xr:uid="{6F42F7C9-10DD-48E1-982D-A7414BA655E9}"/>
    <cellStyle name="Normal 2 2 2 3 8" xfId="932" xr:uid="{43A12AB4-406F-46E9-A327-59ED1E459299}"/>
    <cellStyle name="Normal 2 2 2 4" xfId="78" xr:uid="{6E6C8806-0DF9-4475-9764-CCC2A9466298}"/>
    <cellStyle name="Normal 2 2 2 4 2" xfId="174" xr:uid="{26E430CC-4C3D-4C90-923E-ECBC3B7D1428}"/>
    <cellStyle name="Normal 2 2 2 4 2 2" xfId="754" xr:uid="{76E8843C-7CB0-4BC2-975D-797A86C830CF}"/>
    <cellStyle name="Normal 2 2 2 4 2 3" xfId="464" xr:uid="{A2C652CB-18E3-4A98-B88F-44EF727044F6}"/>
    <cellStyle name="Normal 2 2 2 4 2 4" xfId="1342" xr:uid="{00B084AA-B7A4-48E4-A63D-D51D99E7B03C}"/>
    <cellStyle name="Normal 2 2 2 4 2 5" xfId="1044" xr:uid="{B42B6D2C-5808-4E3D-BED6-6012A26AB3A5}"/>
    <cellStyle name="Normal 2 2 2 4 3" xfId="271" xr:uid="{D262D3B5-BC8A-4F3F-9E18-28128815ED22}"/>
    <cellStyle name="Normal 2 2 2 4 3 2" xfId="851" xr:uid="{F9736E7B-EFB4-4D31-A26C-FF171E5AC0EC}"/>
    <cellStyle name="Normal 2 2 2 4 3 3" xfId="561" xr:uid="{8097FEAB-8097-458A-BD5A-F70EA53341C3}"/>
    <cellStyle name="Normal 2 2 2 4 3 4" xfId="1439" xr:uid="{5B61C64C-B1D7-4094-8BB5-8FF09D7FDA19}"/>
    <cellStyle name="Normal 2 2 2 4 3 5" xfId="1141" xr:uid="{E623D8EF-E5EC-474F-9F2E-44BE942398A6}"/>
    <cellStyle name="Normal 2 2 2 4 4" xfId="658" xr:uid="{AD7C5F7A-7E5E-492B-B61E-0A1C97E6CD62}"/>
    <cellStyle name="Normal 2 2 2 4 5" xfId="368" xr:uid="{114917A7-8FAB-4F85-A57E-9330AE93D528}"/>
    <cellStyle name="Normal 2 2 2 4 6" xfId="1246" xr:uid="{6BE5EBF8-9671-4C91-8E1E-4A1D0E3EF545}"/>
    <cellStyle name="Normal 2 2 2 4 7" xfId="948" xr:uid="{351DC4B9-D65C-497D-BF38-34981160B0C0}"/>
    <cellStyle name="Normal 2 2 2 5" xfId="126" xr:uid="{E67B73AF-09DA-491C-BF6F-7ADA5289B48C}"/>
    <cellStyle name="Normal 2 2 2 5 2" xfId="706" xr:uid="{EC9EFB10-32B4-45AC-8593-91F839CF2992}"/>
    <cellStyle name="Normal 2 2 2 5 3" xfId="416" xr:uid="{A3C320E4-DDDB-488E-B417-AB4E773B2C06}"/>
    <cellStyle name="Normal 2 2 2 5 4" xfId="1294" xr:uid="{6568D6B3-98EC-436E-9C49-2978B1EAA148}"/>
    <cellStyle name="Normal 2 2 2 5 5" xfId="996" xr:uid="{A62A4F5A-2FCC-4676-87BE-3CE5695E2C87}"/>
    <cellStyle name="Normal 2 2 2 6" xfId="223" xr:uid="{FFDBC5F4-A4D5-47F1-A9F4-8AF35413EE70}"/>
    <cellStyle name="Normal 2 2 2 6 2" xfId="803" xr:uid="{6A5C7752-15BD-4641-84E0-6B9E3F52A9EA}"/>
    <cellStyle name="Normal 2 2 2 6 3" xfId="513" xr:uid="{84AE966F-E989-430C-9FFA-3ACECA24B399}"/>
    <cellStyle name="Normal 2 2 2 6 4" xfId="1391" xr:uid="{CAB7539F-9ED3-4430-9B31-4811CBB21118}"/>
    <cellStyle name="Normal 2 2 2 6 5" xfId="1093" xr:uid="{58468F98-8A19-4FAA-A1FF-28754C91E704}"/>
    <cellStyle name="Normal 2 2 2 7" xfId="610" xr:uid="{83B0A962-305D-4552-8CCD-2D834978C544}"/>
    <cellStyle name="Normal 2 2 2 8" xfId="320" xr:uid="{D8731DDD-993C-4A2B-8C0B-BDC673F7CB64}"/>
    <cellStyle name="Normal 2 2 2 9" xfId="1198" xr:uid="{AAA8AEC9-F2E5-4EA6-886E-DBC557FE5269}"/>
    <cellStyle name="Normal 2 2 3" xfId="37" xr:uid="{21953EA0-F7E6-4AC6-A583-B42DC7E54AF9}"/>
    <cellStyle name="Normal 2 2 3 2" xfId="85" xr:uid="{26ECE433-5D26-4CA3-BD31-3E49BB321E36}"/>
    <cellStyle name="Normal 2 2 3 2 2" xfId="181" xr:uid="{CD26CBB8-DFD6-4662-BB68-512942D3C6DE}"/>
    <cellStyle name="Normal 2 2 3 2 2 2" xfId="761" xr:uid="{20821729-D262-41DF-AB8D-87C85B6C4614}"/>
    <cellStyle name="Normal 2 2 3 2 2 3" xfId="471" xr:uid="{C264D304-0C86-4C5B-81BC-BD86F9FB309C}"/>
    <cellStyle name="Normal 2 2 3 2 2 4" xfId="1349" xr:uid="{300F4E2E-1510-455C-A311-A45E6344456E}"/>
    <cellStyle name="Normal 2 2 3 2 2 5" xfId="1051" xr:uid="{5DE79F74-90F7-4B41-9867-A846ECD0250A}"/>
    <cellStyle name="Normal 2 2 3 2 3" xfId="278" xr:uid="{26717497-6EFE-4238-9187-95238D0C5395}"/>
    <cellStyle name="Normal 2 2 3 2 3 2" xfId="858" xr:uid="{5FE40323-C1E7-4760-BD67-1F1E6CBBB4A5}"/>
    <cellStyle name="Normal 2 2 3 2 3 3" xfId="568" xr:uid="{A76C0359-3393-402C-9025-9825A662994C}"/>
    <cellStyle name="Normal 2 2 3 2 3 4" xfId="1446" xr:uid="{B2C18347-FA78-4FAE-9EFB-990A4A876CA7}"/>
    <cellStyle name="Normal 2 2 3 2 3 5" xfId="1148" xr:uid="{F5150158-BEC6-4AA9-A61C-8D5F3EBA529E}"/>
    <cellStyle name="Normal 2 2 3 2 4" xfId="665" xr:uid="{8E186CA8-551C-4FEE-9FD5-F89C2CF2DD98}"/>
    <cellStyle name="Normal 2 2 3 2 5" xfId="375" xr:uid="{7014354A-5495-46AB-9728-120A36F158DB}"/>
    <cellStyle name="Normal 2 2 3 2 6" xfId="1253" xr:uid="{D4E2D17D-8C94-4997-8A7C-81B482178EBB}"/>
    <cellStyle name="Normal 2 2 3 2 7" xfId="955" xr:uid="{77E12D7C-4272-477B-8FB1-DCC971013A27}"/>
    <cellStyle name="Normal 2 2 3 3" xfId="133" xr:uid="{C7064887-E66B-4A13-9D28-BD7F1CF17232}"/>
    <cellStyle name="Normal 2 2 3 3 2" xfId="713" xr:uid="{AD2F9AE5-4237-44DE-979A-76463E9B555C}"/>
    <cellStyle name="Normal 2 2 3 3 3" xfId="423" xr:uid="{2EC8C2CA-823B-4F5C-813C-4EC195AA61C6}"/>
    <cellStyle name="Normal 2 2 3 3 4" xfId="1301" xr:uid="{5373D0AB-0F4C-426F-9B1F-A1A6DB9CD655}"/>
    <cellStyle name="Normal 2 2 3 3 5" xfId="1003" xr:uid="{EC306FFF-960E-4DE8-AC84-EBD370A8FBB7}"/>
    <cellStyle name="Normal 2 2 3 4" xfId="230" xr:uid="{2955EBA2-4884-48D4-8CC0-362714BCAFD6}"/>
    <cellStyle name="Normal 2 2 3 4 2" xfId="810" xr:uid="{5EFE8796-FCAF-459A-AC7E-1EA43A9046DF}"/>
    <cellStyle name="Normal 2 2 3 4 3" xfId="520" xr:uid="{97C4CF39-FAE1-418D-874B-794CDD553BF7}"/>
    <cellStyle name="Normal 2 2 3 4 4" xfId="1398" xr:uid="{44B442CD-47E2-4DBB-A42C-09F39F01C04D}"/>
    <cellStyle name="Normal 2 2 3 4 5" xfId="1100" xr:uid="{C2B4C5A2-BAD4-4A92-B647-703D4498FA2C}"/>
    <cellStyle name="Normal 2 2 3 5" xfId="617" xr:uid="{C67C3192-EB42-4EBC-8194-64371D38F123}"/>
    <cellStyle name="Normal 2 2 3 6" xfId="327" xr:uid="{1C025664-AF9A-4820-BE6A-DC65D2A1A3B6}"/>
    <cellStyle name="Normal 2 2 3 7" xfId="1205" xr:uid="{13C9CE48-3D8E-40CE-8BFD-A9BBDC14C4FF}"/>
    <cellStyle name="Normal 2 2 3 8" xfId="907" xr:uid="{9849475E-B2C2-4685-80A2-14D9F8B36F3E}"/>
    <cellStyle name="Normal 2 2 4" xfId="53" xr:uid="{38481486-0276-46C1-94BC-C9A5373AD4D8}"/>
    <cellStyle name="Normal 2 2 4 2" xfId="101" xr:uid="{71EC1188-E18A-468E-814C-D359DF288729}"/>
    <cellStyle name="Normal 2 2 4 2 2" xfId="197" xr:uid="{23F4F8DC-425F-465F-9397-C17328A9B48F}"/>
    <cellStyle name="Normal 2 2 4 2 2 2" xfId="777" xr:uid="{79CC284C-9CC6-40C1-9DEF-0B1C33F4ED8E}"/>
    <cellStyle name="Normal 2 2 4 2 2 3" xfId="487" xr:uid="{89E7A74C-08A8-4AC2-BDC0-4C74A5EB383D}"/>
    <cellStyle name="Normal 2 2 4 2 2 4" xfId="1365" xr:uid="{6265474D-4435-4F9D-99A7-5AE3ACEF7AB6}"/>
    <cellStyle name="Normal 2 2 4 2 2 5" xfId="1067" xr:uid="{25CC2BDB-B98A-40CA-AE87-A6319B033088}"/>
    <cellStyle name="Normal 2 2 4 2 3" xfId="294" xr:uid="{5988578E-192A-4835-926A-2DB653F52898}"/>
    <cellStyle name="Normal 2 2 4 2 3 2" xfId="874" xr:uid="{8837DD85-B7DC-4F07-9EA3-893C4E6C6E6E}"/>
    <cellStyle name="Normal 2 2 4 2 3 3" xfId="584" xr:uid="{5EC7CE0F-DB2A-477B-BB6F-C690A01CBF95}"/>
    <cellStyle name="Normal 2 2 4 2 3 4" xfId="1462" xr:uid="{09383F82-57BF-46DD-8B10-694E2E307764}"/>
    <cellStyle name="Normal 2 2 4 2 3 5" xfId="1164" xr:uid="{7BDDA3B8-5B4A-4B4E-915B-7696DFDDFAFD}"/>
    <cellStyle name="Normal 2 2 4 2 4" xfId="681" xr:uid="{8084C106-C0EF-4286-B6B2-D0A73E831542}"/>
    <cellStyle name="Normal 2 2 4 2 5" xfId="391" xr:uid="{87547571-85D8-4E68-9094-70D45BF811BF}"/>
    <cellStyle name="Normal 2 2 4 2 6" xfId="1269" xr:uid="{6A3DFB3D-F62B-4A98-B1C6-FADDE636EB6F}"/>
    <cellStyle name="Normal 2 2 4 2 7" xfId="971" xr:uid="{DFECE351-7A50-4CFE-A712-E0D405231B8F}"/>
    <cellStyle name="Normal 2 2 4 3" xfId="149" xr:uid="{D2FECFB4-D30B-4233-A916-E20C38E1A292}"/>
    <cellStyle name="Normal 2 2 4 3 2" xfId="729" xr:uid="{6896AE01-D0C9-46E5-B166-C205B5EB9DFD}"/>
    <cellStyle name="Normal 2 2 4 3 3" xfId="439" xr:uid="{D5AE0002-BA4E-4A34-B3EB-035372BA32D3}"/>
    <cellStyle name="Normal 2 2 4 3 4" xfId="1317" xr:uid="{EA6113D2-F919-4DBB-BC37-81153FA797EE}"/>
    <cellStyle name="Normal 2 2 4 3 5" xfId="1019" xr:uid="{F4B16B3A-4131-479C-A506-F5BF8B510F52}"/>
    <cellStyle name="Normal 2 2 4 4" xfId="246" xr:uid="{9621293D-182E-41CC-B93F-34BC9B8BC22F}"/>
    <cellStyle name="Normal 2 2 4 4 2" xfId="826" xr:uid="{2188D091-45FE-419A-AC03-24917E99DFB0}"/>
    <cellStyle name="Normal 2 2 4 4 3" xfId="536" xr:uid="{73DE7ACC-12F6-4570-8F05-D7218467BBEA}"/>
    <cellStyle name="Normal 2 2 4 4 4" xfId="1414" xr:uid="{684B7582-431D-4723-A460-03A9493458DB}"/>
    <cellStyle name="Normal 2 2 4 4 5" xfId="1116" xr:uid="{1E12C8E9-D952-4643-80B6-AABAC66DE014}"/>
    <cellStyle name="Normal 2 2 4 5" xfId="633" xr:uid="{0824010B-7373-421C-8299-6F49DDC881CA}"/>
    <cellStyle name="Normal 2 2 4 6" xfId="343" xr:uid="{4452B25C-8286-490D-985A-BE9128C78A66}"/>
    <cellStyle name="Normal 2 2 4 7" xfId="1221" xr:uid="{BFE4D171-A5B0-4200-945E-8A11AC556ACF}"/>
    <cellStyle name="Normal 2 2 4 8" xfId="923" xr:uid="{A6A2817D-F43B-48A2-8E0F-6C0D26AE31CF}"/>
    <cellStyle name="Normal 2 2 5" xfId="69" xr:uid="{1C837779-8A45-4F2F-AF83-8DDB53792C3E}"/>
    <cellStyle name="Normal 2 2 5 2" xfId="165" xr:uid="{C18203FF-1E4A-4D7F-81B5-D99D19BA4EF1}"/>
    <cellStyle name="Normal 2 2 5 2 2" xfId="745" xr:uid="{7DF9EBB3-CB2C-4009-82C8-A5E24487B5C0}"/>
    <cellStyle name="Normal 2 2 5 2 3" xfId="455" xr:uid="{81D2002F-7CF1-42D9-AF26-1CD445E5B9F5}"/>
    <cellStyle name="Normal 2 2 5 2 4" xfId="1333" xr:uid="{49C46BC9-823C-45A9-B7AC-26301B956DE6}"/>
    <cellStyle name="Normal 2 2 5 2 5" xfId="1035" xr:uid="{05978A85-F34B-49A7-85C1-7CFC43144F09}"/>
    <cellStyle name="Normal 2 2 5 3" xfId="262" xr:uid="{B4323A11-9968-49DA-848F-7B780833DCC3}"/>
    <cellStyle name="Normal 2 2 5 3 2" xfId="842" xr:uid="{6241CF40-021F-495C-B090-29E0230850E3}"/>
    <cellStyle name="Normal 2 2 5 3 3" xfId="552" xr:uid="{58F8B34A-28B8-4665-B5D4-82524886D3E6}"/>
    <cellStyle name="Normal 2 2 5 3 4" xfId="1430" xr:uid="{84EC742C-BE33-43E6-81B9-817B54BEA529}"/>
    <cellStyle name="Normal 2 2 5 3 5" xfId="1132" xr:uid="{3509A374-7973-417E-8701-FCB5F29AFC34}"/>
    <cellStyle name="Normal 2 2 5 4" xfId="649" xr:uid="{B3533925-6522-4E5E-94D4-E894828F103C}"/>
    <cellStyle name="Normal 2 2 5 5" xfId="359" xr:uid="{C6B1D5C0-CD3B-45E4-9B7B-21C982910696}"/>
    <cellStyle name="Normal 2 2 5 6" xfId="1237" xr:uid="{D1A6D87B-26E8-4FEC-899E-FCB054B5B83E}"/>
    <cellStyle name="Normal 2 2 5 7" xfId="939" xr:uid="{95547061-E056-4CEE-B3C5-BE7BB3D3044F}"/>
    <cellStyle name="Normal 2 2 6" xfId="117" xr:uid="{D5553062-F31F-4528-B165-8D97CE285DD6}"/>
    <cellStyle name="Normal 2 2 6 2" xfId="697" xr:uid="{D032E00F-4A38-4525-8215-ECE3096138BE}"/>
    <cellStyle name="Normal 2 2 6 3" xfId="407" xr:uid="{724EB09C-92BB-4E07-AB34-B17DDD7D758F}"/>
    <cellStyle name="Normal 2 2 6 4" xfId="1285" xr:uid="{278C2B4F-3D9F-494B-87A3-FB5522176EAC}"/>
    <cellStyle name="Normal 2 2 6 5" xfId="987" xr:uid="{BF556075-D6AB-45CD-80E8-05C7C55AE5A3}"/>
    <cellStyle name="Normal 2 2 7" xfId="214" xr:uid="{4CF830A1-9676-4F81-8540-6B08E53D0145}"/>
    <cellStyle name="Normal 2 2 7 2" xfId="794" xr:uid="{C2106E53-5D53-4A77-8C41-37106A9EEFE4}"/>
    <cellStyle name="Normal 2 2 7 3" xfId="504" xr:uid="{5FA521BA-2D52-4118-9BF5-C101529F5493}"/>
    <cellStyle name="Normal 2 2 7 4" xfId="1382" xr:uid="{EE340B78-1CD7-45ED-A6B1-B319E7E075F2}"/>
    <cellStyle name="Normal 2 2 7 5" xfId="1084" xr:uid="{C6994F75-499A-430E-830A-EDBA814CAEEC}"/>
    <cellStyle name="Normal 2 2 8" xfId="601" xr:uid="{8A3166D5-4D93-45DB-8F3E-C9694260A72F}"/>
    <cellStyle name="Normal 2 2 9" xfId="311" xr:uid="{4C0633E4-68CD-4645-B2E4-BE8EE380885D}"/>
    <cellStyle name="Normal 2 3" xfId="11" xr:uid="{00000000-0005-0000-0000-00000B000000}"/>
    <cellStyle name="Normal 2 3 10" xfId="1184" xr:uid="{BAC7B538-3638-486C-8BA8-857C3DD8809A}"/>
    <cellStyle name="Normal 2 3 11" xfId="893" xr:uid="{379DD923-00FF-499C-89D5-996407676831}"/>
    <cellStyle name="Normal 2 3 2" xfId="32" xr:uid="{E1BE6F6A-222C-44D8-BFCE-43B7CCDDABD8}"/>
    <cellStyle name="Normal 2 3 2 10" xfId="902" xr:uid="{E54AAFA5-8BA7-486C-9472-7076A29886B4}"/>
    <cellStyle name="Normal 2 3 2 2" xfId="48" xr:uid="{15D9A3A6-BF44-414F-8226-58CA7874D571}"/>
    <cellStyle name="Normal 2 3 2 2 2" xfId="96" xr:uid="{1D154116-9F28-4AE2-809A-BD34654B2E57}"/>
    <cellStyle name="Normal 2 3 2 2 2 2" xfId="192" xr:uid="{B5BBFD3A-1D8B-44AE-B854-421D1B2C81C3}"/>
    <cellStyle name="Normal 2 3 2 2 2 2 2" xfId="772" xr:uid="{C96068A0-57E6-499E-B81B-842ACC6BFF96}"/>
    <cellStyle name="Normal 2 3 2 2 2 2 3" xfId="482" xr:uid="{1D915567-7853-4F16-9E3E-90B4165DD11B}"/>
    <cellStyle name="Normal 2 3 2 2 2 2 4" xfId="1360" xr:uid="{5917B7C5-1FBF-4AD6-BA37-4928F08DAAD1}"/>
    <cellStyle name="Normal 2 3 2 2 2 2 5" xfId="1062" xr:uid="{D66DF967-9922-4E4D-A1D4-6BCCEDB1BD3B}"/>
    <cellStyle name="Normal 2 3 2 2 2 3" xfId="289" xr:uid="{D5EDD9E4-7C29-48E3-B7A0-A9DF1A6B7D71}"/>
    <cellStyle name="Normal 2 3 2 2 2 3 2" xfId="869" xr:uid="{98CE99E7-2C6A-4186-B6F7-6A6319A890D5}"/>
    <cellStyle name="Normal 2 3 2 2 2 3 3" xfId="579" xr:uid="{525C135C-59EE-4F73-9BBF-47AD80AEC857}"/>
    <cellStyle name="Normal 2 3 2 2 2 3 4" xfId="1457" xr:uid="{FE0B0A3C-235A-45E5-AF88-24C0643CE869}"/>
    <cellStyle name="Normal 2 3 2 2 2 3 5" xfId="1159" xr:uid="{39618607-D912-4D43-8734-D2D588C6E1BE}"/>
    <cellStyle name="Normal 2 3 2 2 2 4" xfId="676" xr:uid="{B490BCBF-67FE-4DA2-AB33-FFFB96BED053}"/>
    <cellStyle name="Normal 2 3 2 2 2 5" xfId="386" xr:uid="{B203994A-1556-48A6-82A6-720928887530}"/>
    <cellStyle name="Normal 2 3 2 2 2 6" xfId="1264" xr:uid="{55680935-5295-4C88-85D2-5D66A58B604E}"/>
    <cellStyle name="Normal 2 3 2 2 2 7" xfId="966" xr:uid="{93949A55-0052-44FF-B4CA-39160A9EF9CD}"/>
    <cellStyle name="Normal 2 3 2 2 3" xfId="144" xr:uid="{1DBB1EB9-C008-4854-8503-B8C3F18BD1D4}"/>
    <cellStyle name="Normal 2 3 2 2 3 2" xfId="724" xr:uid="{925699D2-4260-441C-99B3-3DE6ADEB8669}"/>
    <cellStyle name="Normal 2 3 2 2 3 3" xfId="434" xr:uid="{1B908153-BD34-4A2C-9486-9A3E4EF408E7}"/>
    <cellStyle name="Normal 2 3 2 2 3 4" xfId="1312" xr:uid="{51AF5D3C-621A-4407-90DD-0FDBFF0A2D22}"/>
    <cellStyle name="Normal 2 3 2 2 3 5" xfId="1014" xr:uid="{1CC8995C-2218-47A6-9DE3-A50918D3F9F5}"/>
    <cellStyle name="Normal 2 3 2 2 4" xfId="241" xr:uid="{ACC15834-C1F8-4B9A-83B7-35B7DAF6F352}"/>
    <cellStyle name="Normal 2 3 2 2 4 2" xfId="821" xr:uid="{76B21CF0-C197-4FA0-9C01-955168DFD621}"/>
    <cellStyle name="Normal 2 3 2 2 4 3" xfId="531" xr:uid="{A42C036F-5C67-4FC3-B83E-0C4CAEAB2EA9}"/>
    <cellStyle name="Normal 2 3 2 2 4 4" xfId="1409" xr:uid="{300DDB34-AAEC-4585-A11D-97421F40DB42}"/>
    <cellStyle name="Normal 2 3 2 2 4 5" xfId="1111" xr:uid="{2706CE4F-3BA4-4FF5-AF6B-C062C49DA516}"/>
    <cellStyle name="Normal 2 3 2 2 5" xfId="628" xr:uid="{269B50E9-D614-40F1-B791-8776008B53AE}"/>
    <cellStyle name="Normal 2 3 2 2 6" xfId="338" xr:uid="{E41C8259-F97E-4722-B98D-995A1CCEFC2B}"/>
    <cellStyle name="Normal 2 3 2 2 7" xfId="1216" xr:uid="{54267A86-D1BC-401A-A3FC-FD2B8B788103}"/>
    <cellStyle name="Normal 2 3 2 2 8" xfId="918" xr:uid="{2FCD8A05-486E-43A3-B90F-BAE1DC9BB411}"/>
    <cellStyle name="Normal 2 3 2 3" xfId="64" xr:uid="{4DE9026C-F1BA-478A-9534-EDA7B6483D09}"/>
    <cellStyle name="Normal 2 3 2 3 2" xfId="112" xr:uid="{10CC0685-85D5-424F-8DAD-B8D093E46480}"/>
    <cellStyle name="Normal 2 3 2 3 2 2" xfId="208" xr:uid="{84C56599-5B4E-426C-A65B-7022B826CA88}"/>
    <cellStyle name="Normal 2 3 2 3 2 2 2" xfId="788" xr:uid="{67F58269-C26A-4361-BD83-2B27E5C0ADCB}"/>
    <cellStyle name="Normal 2 3 2 3 2 2 3" xfId="498" xr:uid="{DEAEDB6D-0D6A-4769-B1B2-DE670787600D}"/>
    <cellStyle name="Normal 2 3 2 3 2 2 4" xfId="1376" xr:uid="{2FF7F90C-439C-4E11-8528-3ED2FAE80086}"/>
    <cellStyle name="Normal 2 3 2 3 2 2 5" xfId="1078" xr:uid="{370A75BC-EB26-43D4-96A7-2971C2E27B95}"/>
    <cellStyle name="Normal 2 3 2 3 2 3" xfId="305" xr:uid="{00223370-F68C-40EA-83AF-ACAFC31A8656}"/>
    <cellStyle name="Normal 2 3 2 3 2 3 2" xfId="885" xr:uid="{9824FA00-287E-4E4E-8E83-EC5FAA79C5EF}"/>
    <cellStyle name="Normal 2 3 2 3 2 3 3" xfId="595" xr:uid="{38EBF99F-83F3-42A5-9BBA-38DD85DA2B05}"/>
    <cellStyle name="Normal 2 3 2 3 2 3 4" xfId="1473" xr:uid="{3BE7C265-F608-4A5E-9101-A8FF5C1823A4}"/>
    <cellStyle name="Normal 2 3 2 3 2 3 5" xfId="1175" xr:uid="{22E2EC55-E827-421E-950F-F9CF2EB908DF}"/>
    <cellStyle name="Normal 2 3 2 3 2 4" xfId="692" xr:uid="{F3451BC5-98F6-49B2-A5FD-7BD1C2ED7015}"/>
    <cellStyle name="Normal 2 3 2 3 2 5" xfId="402" xr:uid="{C19E5E9D-6BCA-4880-9C24-40AFEB952295}"/>
    <cellStyle name="Normal 2 3 2 3 2 6" xfId="1280" xr:uid="{C80F1FA3-D58E-4E1B-ACB4-4DA71FB6BA15}"/>
    <cellStyle name="Normal 2 3 2 3 2 7" xfId="982" xr:uid="{380D936D-706D-4BF1-AE09-9B43CA2F5DF7}"/>
    <cellStyle name="Normal 2 3 2 3 3" xfId="160" xr:uid="{F67EB92B-5D6E-4753-8EC3-A1FDFB296DE1}"/>
    <cellStyle name="Normal 2 3 2 3 3 2" xfId="740" xr:uid="{9F1E19B6-F66B-4D33-A4CA-BC4ECF23ABEE}"/>
    <cellStyle name="Normal 2 3 2 3 3 3" xfId="450" xr:uid="{E9B24FFA-07E6-4EE5-A7BB-5B1512566FAA}"/>
    <cellStyle name="Normal 2 3 2 3 3 4" xfId="1328" xr:uid="{E9281B6A-6359-4731-8A90-992CE0A185FA}"/>
    <cellStyle name="Normal 2 3 2 3 3 5" xfId="1030" xr:uid="{B13C88F4-EEFC-4D50-9AFB-5CFE9691F44E}"/>
    <cellStyle name="Normal 2 3 2 3 4" xfId="257" xr:uid="{5881D12B-F8C6-431A-881A-09E925DA06CF}"/>
    <cellStyle name="Normal 2 3 2 3 4 2" xfId="837" xr:uid="{562E83EE-0702-48E6-A208-0483FC676ECB}"/>
    <cellStyle name="Normal 2 3 2 3 4 3" xfId="547" xr:uid="{4C2B6BE1-C3FA-491F-B13D-554774248B8D}"/>
    <cellStyle name="Normal 2 3 2 3 4 4" xfId="1425" xr:uid="{45D0DFB2-EB87-438F-A70E-26FA7269197E}"/>
    <cellStyle name="Normal 2 3 2 3 4 5" xfId="1127" xr:uid="{17A754C4-AEF0-4B0B-AC91-98DE6B6B5AD2}"/>
    <cellStyle name="Normal 2 3 2 3 5" xfId="644" xr:uid="{AD3AA5AC-17F0-42EE-ADF3-C5BBF40194A4}"/>
    <cellStyle name="Normal 2 3 2 3 6" xfId="354" xr:uid="{FC945398-052C-44B8-8173-86DF50A16B72}"/>
    <cellStyle name="Normal 2 3 2 3 7" xfId="1232" xr:uid="{102A774E-681D-4F5A-A0E7-6D08EB6BB50D}"/>
    <cellStyle name="Normal 2 3 2 3 8" xfId="934" xr:uid="{68F75927-2257-47D8-8979-AC7D8D2B847C}"/>
    <cellStyle name="Normal 2 3 2 4" xfId="80" xr:uid="{8FFB08A4-537E-4B35-93A0-902513DD0CCA}"/>
    <cellStyle name="Normal 2 3 2 4 2" xfId="176" xr:uid="{33D1C155-C1BE-4BB2-978E-028E184ACE3E}"/>
    <cellStyle name="Normal 2 3 2 4 2 2" xfId="756" xr:uid="{212CF06C-15C0-4DA4-AA91-0068D29225DB}"/>
    <cellStyle name="Normal 2 3 2 4 2 3" xfId="466" xr:uid="{CA929EE6-BBA6-474E-B20E-6C596D825BFD}"/>
    <cellStyle name="Normal 2 3 2 4 2 4" xfId="1344" xr:uid="{B348D80C-916D-4B7A-B945-72827DF5B4D4}"/>
    <cellStyle name="Normal 2 3 2 4 2 5" xfId="1046" xr:uid="{CD6EC576-DE88-487A-9C89-985131BC8623}"/>
    <cellStyle name="Normal 2 3 2 4 3" xfId="273" xr:uid="{0C926C4B-42AE-44F3-B0BE-37375218C518}"/>
    <cellStyle name="Normal 2 3 2 4 3 2" xfId="853" xr:uid="{B1EC0465-B7EF-4558-801C-AB636AF0B365}"/>
    <cellStyle name="Normal 2 3 2 4 3 3" xfId="563" xr:uid="{2E606927-77D0-408C-A982-E897F9F17F6B}"/>
    <cellStyle name="Normal 2 3 2 4 3 4" xfId="1441" xr:uid="{0C7B4C0C-D53B-49E9-B4FA-4CCF4E60B0C7}"/>
    <cellStyle name="Normal 2 3 2 4 3 5" xfId="1143" xr:uid="{D25B3301-3871-4A4D-88F4-D2004D327923}"/>
    <cellStyle name="Normal 2 3 2 4 4" xfId="660" xr:uid="{AB3A2135-5203-404C-86DC-BFF27AAB6369}"/>
    <cellStyle name="Normal 2 3 2 4 5" xfId="370" xr:uid="{F002C348-3CC8-4FA6-BBDE-DD40A932DAFB}"/>
    <cellStyle name="Normal 2 3 2 4 6" xfId="1248" xr:uid="{6B8B5E48-7339-4139-88E9-516773B48A8B}"/>
    <cellStyle name="Normal 2 3 2 4 7" xfId="950" xr:uid="{01A676FF-3626-43B9-8A6D-79A8F91FA85E}"/>
    <cellStyle name="Normal 2 3 2 5" xfId="128" xr:uid="{C5EAA558-73B6-4D8D-BD8A-7377A309F3DB}"/>
    <cellStyle name="Normal 2 3 2 5 2" xfId="708" xr:uid="{52B8F379-45B7-4CDC-A5D7-827EB4F0D3E5}"/>
    <cellStyle name="Normal 2 3 2 5 3" xfId="418" xr:uid="{5B0BFCD9-9720-40DD-8B29-09B06E3E183F}"/>
    <cellStyle name="Normal 2 3 2 5 4" xfId="1296" xr:uid="{2C4237CA-60BD-4F12-87C4-50A5493FBC9E}"/>
    <cellStyle name="Normal 2 3 2 5 5" xfId="998" xr:uid="{57A3D2BF-271C-466E-8E7D-2CB66F105236}"/>
    <cellStyle name="Normal 2 3 2 6" xfId="225" xr:uid="{734BD6D6-7DBE-4201-8517-ED7B773A6FCF}"/>
    <cellStyle name="Normal 2 3 2 6 2" xfId="805" xr:uid="{152ABB92-0CE2-4E67-8B7C-D89D0E701986}"/>
    <cellStyle name="Normal 2 3 2 6 3" xfId="515" xr:uid="{689007E6-3AC2-4698-B0B5-79E32467537D}"/>
    <cellStyle name="Normal 2 3 2 6 4" xfId="1393" xr:uid="{FF2975E0-0464-4243-A413-3615F727C328}"/>
    <cellStyle name="Normal 2 3 2 6 5" xfId="1095" xr:uid="{949249D0-80B6-4746-8065-EB0DF368C881}"/>
    <cellStyle name="Normal 2 3 2 7" xfId="612" xr:uid="{22FDA4DF-7881-4BBA-AB27-9215FEDA9522}"/>
    <cellStyle name="Normal 2 3 2 8" xfId="322" xr:uid="{F914F00C-5547-4A9B-915E-EF665CBB46C7}"/>
    <cellStyle name="Normal 2 3 2 9" xfId="1200" xr:uid="{152214A0-B329-4CE1-83D8-8154F7C8E77B}"/>
    <cellStyle name="Normal 2 3 3" xfId="39" xr:uid="{6C1D220F-ADD7-49A7-9432-5812175AD94F}"/>
    <cellStyle name="Normal 2 3 3 2" xfId="87" xr:uid="{4F5AF8AB-AC64-4BEC-BFEE-8A74C951C99D}"/>
    <cellStyle name="Normal 2 3 3 2 2" xfId="183" xr:uid="{9F8E1E6E-AE92-4FCF-81C2-B099BB70F711}"/>
    <cellStyle name="Normal 2 3 3 2 2 2" xfId="763" xr:uid="{FA97A5DD-68EF-49EB-9D49-2C68FFB047F8}"/>
    <cellStyle name="Normal 2 3 3 2 2 3" xfId="473" xr:uid="{4038A08B-0F1B-4B0F-B800-D1C2727D0798}"/>
    <cellStyle name="Normal 2 3 3 2 2 4" xfId="1351" xr:uid="{DECAEB1D-0CFB-4127-B959-416C0AF8E277}"/>
    <cellStyle name="Normal 2 3 3 2 2 5" xfId="1053" xr:uid="{3DC0DE01-24DC-4861-9286-FA97DE445AC9}"/>
    <cellStyle name="Normal 2 3 3 2 3" xfId="280" xr:uid="{229B7781-A4A3-4B11-9754-E0317E5D2981}"/>
    <cellStyle name="Normal 2 3 3 2 3 2" xfId="860" xr:uid="{16EBC11B-E125-45FE-890D-2EC4CBF9DB1A}"/>
    <cellStyle name="Normal 2 3 3 2 3 3" xfId="570" xr:uid="{56C65A5A-86BE-4A95-9AE0-13B7573FAA63}"/>
    <cellStyle name="Normal 2 3 3 2 3 4" xfId="1448" xr:uid="{8849E6F7-5104-49DA-BE47-1466A4060EDB}"/>
    <cellStyle name="Normal 2 3 3 2 3 5" xfId="1150" xr:uid="{D4E51DAD-3D7F-449A-B005-26A66FFFD45B}"/>
    <cellStyle name="Normal 2 3 3 2 4" xfId="667" xr:uid="{46907C3C-C3CA-42BB-BF4F-35FB9ACFCB53}"/>
    <cellStyle name="Normal 2 3 3 2 5" xfId="377" xr:uid="{B35DEBAB-2F22-4A95-B912-6CA5E9895A12}"/>
    <cellStyle name="Normal 2 3 3 2 6" xfId="1255" xr:uid="{CDB923A0-5023-4BEF-93A7-13DE7F873C4A}"/>
    <cellStyle name="Normal 2 3 3 2 7" xfId="957" xr:uid="{C05B6F44-4DA6-4D54-8C5B-9D7937F0A1CD}"/>
    <cellStyle name="Normal 2 3 3 3" xfId="135" xr:uid="{BC080141-6EEB-41AC-A7F2-5526977755A5}"/>
    <cellStyle name="Normal 2 3 3 3 2" xfId="715" xr:uid="{04559C88-9FA3-474A-87C2-732506EAFBF1}"/>
    <cellStyle name="Normal 2 3 3 3 3" xfId="425" xr:uid="{BB6FE56E-AF8E-4F18-9AA9-94B048CCCB2F}"/>
    <cellStyle name="Normal 2 3 3 3 4" xfId="1303" xr:uid="{A1F004D2-3CCF-4786-937E-21AB23A6D7AF}"/>
    <cellStyle name="Normal 2 3 3 3 5" xfId="1005" xr:uid="{51DD461D-1958-4A8B-8E17-5E3D8FB4B9EB}"/>
    <cellStyle name="Normal 2 3 3 4" xfId="232" xr:uid="{ED40640B-0A44-428E-8BEB-9770AD1C4107}"/>
    <cellStyle name="Normal 2 3 3 4 2" xfId="812" xr:uid="{96401D9F-A302-4EA1-AEAC-9E179ED84788}"/>
    <cellStyle name="Normal 2 3 3 4 3" xfId="522" xr:uid="{50942C44-7F6F-4822-95B9-553D9E30DDD8}"/>
    <cellStyle name="Normal 2 3 3 4 4" xfId="1400" xr:uid="{35BBFB3E-C60C-4966-89DF-4239CD533596}"/>
    <cellStyle name="Normal 2 3 3 4 5" xfId="1102" xr:uid="{02CE69A2-6927-429F-A8EF-5F8D7A8AAB54}"/>
    <cellStyle name="Normal 2 3 3 5" xfId="619" xr:uid="{97A28BBF-EF08-4C0B-919A-87E5B378F641}"/>
    <cellStyle name="Normal 2 3 3 6" xfId="329" xr:uid="{F9EDFE49-91A3-41AD-9E5E-55C7E827250D}"/>
    <cellStyle name="Normal 2 3 3 7" xfId="1207" xr:uid="{C5559DB1-2584-4475-BE54-4345DB350465}"/>
    <cellStyle name="Normal 2 3 3 8" xfId="909" xr:uid="{7A26117D-D651-4C7E-BDC7-8FBD2947D995}"/>
    <cellStyle name="Normal 2 3 4" xfId="55" xr:uid="{6FA672E7-00B8-411E-9142-D0108A300C70}"/>
    <cellStyle name="Normal 2 3 4 2" xfId="103" xr:uid="{867EC238-8A3A-4BD9-BE73-B9ED44E1362B}"/>
    <cellStyle name="Normal 2 3 4 2 2" xfId="199" xr:uid="{66A8D8C5-F93B-4D4A-AD03-0CA0D98992C7}"/>
    <cellStyle name="Normal 2 3 4 2 2 2" xfId="779" xr:uid="{467FCC25-5034-43F7-91A4-19AA5D97E1AC}"/>
    <cellStyle name="Normal 2 3 4 2 2 3" xfId="489" xr:uid="{C3F4AED9-276F-4252-AC51-9029528290B7}"/>
    <cellStyle name="Normal 2 3 4 2 2 4" xfId="1367" xr:uid="{798D4204-8261-43C8-A780-8D72548939F1}"/>
    <cellStyle name="Normal 2 3 4 2 2 5" xfId="1069" xr:uid="{E10FBF93-CB44-4855-BA7F-FC7A70021AC8}"/>
    <cellStyle name="Normal 2 3 4 2 3" xfId="296" xr:uid="{8DBDE622-0D09-4DE7-93EC-C23749957107}"/>
    <cellStyle name="Normal 2 3 4 2 3 2" xfId="876" xr:uid="{EB0EF229-154D-4737-A0AE-81D7F14A7022}"/>
    <cellStyle name="Normal 2 3 4 2 3 3" xfId="586" xr:uid="{DEC61E13-071C-4B6F-B660-18A055ACDD67}"/>
    <cellStyle name="Normal 2 3 4 2 3 4" xfId="1464" xr:uid="{A4B75FB5-5D04-49A4-AE96-B2047D187621}"/>
    <cellStyle name="Normal 2 3 4 2 3 5" xfId="1166" xr:uid="{D3B23307-506C-46AC-9409-B26BB7CC7DCC}"/>
    <cellStyle name="Normal 2 3 4 2 4" xfId="683" xr:uid="{94664053-364F-4D10-BD45-FA28E7022FBC}"/>
    <cellStyle name="Normal 2 3 4 2 5" xfId="393" xr:uid="{6B1B486B-93E3-4397-AD3B-EE398A899012}"/>
    <cellStyle name="Normal 2 3 4 2 6" xfId="1271" xr:uid="{5B10B5E5-2E7B-4673-9E0D-C56F68A6728C}"/>
    <cellStyle name="Normal 2 3 4 2 7" xfId="973" xr:uid="{B0ECEDB5-FCAA-4546-84C9-26866EF2ADB1}"/>
    <cellStyle name="Normal 2 3 4 3" xfId="151" xr:uid="{38E44175-BD47-4A48-B0FB-DF68A00010A7}"/>
    <cellStyle name="Normal 2 3 4 3 2" xfId="731" xr:uid="{941EEC70-AE4B-4DA0-9C4D-34E6BBB47752}"/>
    <cellStyle name="Normal 2 3 4 3 3" xfId="441" xr:uid="{019E4071-5D58-45FF-B9F8-76861DC3A8A7}"/>
    <cellStyle name="Normal 2 3 4 3 4" xfId="1319" xr:uid="{3FF5A171-2239-4FB7-A6FF-DE42A115EF92}"/>
    <cellStyle name="Normal 2 3 4 3 5" xfId="1021" xr:uid="{F3437250-2069-47B1-8F5C-6BB636EC8A9E}"/>
    <cellStyle name="Normal 2 3 4 4" xfId="248" xr:uid="{32E561F5-DB72-4F3F-AA24-DF2DF5A273FD}"/>
    <cellStyle name="Normal 2 3 4 4 2" xfId="828" xr:uid="{5E0BEFF2-DEA2-4B13-AB5D-D3D7D0C46389}"/>
    <cellStyle name="Normal 2 3 4 4 3" xfId="538" xr:uid="{C0E3C098-3CE2-40A3-B765-CE7678684B4C}"/>
    <cellStyle name="Normal 2 3 4 4 4" xfId="1416" xr:uid="{39FB35D2-ABF5-4169-B7DB-11FDBC0CEE12}"/>
    <cellStyle name="Normal 2 3 4 4 5" xfId="1118" xr:uid="{543378C6-3FC5-46E2-BC91-C1ECE17B77B4}"/>
    <cellStyle name="Normal 2 3 4 5" xfId="635" xr:uid="{4C7D2286-3C42-4CD0-BF2D-386170A936F7}"/>
    <cellStyle name="Normal 2 3 4 6" xfId="345" xr:uid="{6C14840D-0B38-40C9-9F9F-689F3D3CA02A}"/>
    <cellStyle name="Normal 2 3 4 7" xfId="1223" xr:uid="{FA700408-E6EA-4C48-97C3-CC8987C7D91D}"/>
    <cellStyle name="Normal 2 3 4 8" xfId="925" xr:uid="{91AD09AF-7537-494D-AB1B-8E6BD5B60660}"/>
    <cellStyle name="Normal 2 3 5" xfId="71" xr:uid="{0FBE9831-0101-4731-A873-90C2940989E5}"/>
    <cellStyle name="Normal 2 3 5 2" xfId="167" xr:uid="{0F23286F-928B-4B78-AB3F-E8A09245A7C4}"/>
    <cellStyle name="Normal 2 3 5 2 2" xfId="747" xr:uid="{B50C5BA8-9386-4AF4-ADEE-559F387A4C46}"/>
    <cellStyle name="Normal 2 3 5 2 3" xfId="457" xr:uid="{63753AE3-A5CE-4EFD-B057-A1A6C4D4DEA3}"/>
    <cellStyle name="Normal 2 3 5 2 4" xfId="1335" xr:uid="{9AA19F45-F625-4BA1-A9CD-39AD75015F2C}"/>
    <cellStyle name="Normal 2 3 5 2 5" xfId="1037" xr:uid="{6F2469CB-4EBF-405D-BB86-05CA46F9C7D7}"/>
    <cellStyle name="Normal 2 3 5 3" xfId="264" xr:uid="{940CC799-F265-43C4-BC0D-E6845D36D95D}"/>
    <cellStyle name="Normal 2 3 5 3 2" xfId="844" xr:uid="{BFC252B3-B89E-4AE6-992A-86D2A48890A7}"/>
    <cellStyle name="Normal 2 3 5 3 3" xfId="554" xr:uid="{BB529D2A-C36C-4F95-9E5C-B8E943D6B013}"/>
    <cellStyle name="Normal 2 3 5 3 4" xfId="1432" xr:uid="{C8558F73-8274-4ADB-9D6A-20EF5DD1459D}"/>
    <cellStyle name="Normal 2 3 5 3 5" xfId="1134" xr:uid="{02BCD19F-AF9D-4B73-B616-6BB71DEA7B9D}"/>
    <cellStyle name="Normal 2 3 5 4" xfId="651" xr:uid="{8C19F347-4796-4E31-9BE4-A04E02D1D2F6}"/>
    <cellStyle name="Normal 2 3 5 5" xfId="361" xr:uid="{B197FB2D-3163-4A3B-9FE3-8DFE940C72C0}"/>
    <cellStyle name="Normal 2 3 5 6" xfId="1239" xr:uid="{CD3BF441-3E7C-4A54-93C6-948127FF01C5}"/>
    <cellStyle name="Normal 2 3 5 7" xfId="941" xr:uid="{410737BF-632E-4DA6-952B-D44DC4687B43}"/>
    <cellStyle name="Normal 2 3 6" xfId="119" xr:uid="{4108C3AC-BBD6-46AB-8D9E-655D7013CC49}"/>
    <cellStyle name="Normal 2 3 6 2" xfId="699" xr:uid="{0242BD73-D628-4C1E-89E6-691FD1694634}"/>
    <cellStyle name="Normal 2 3 6 3" xfId="409" xr:uid="{7BE9D154-B70A-44D8-8D9B-6571C33F0F38}"/>
    <cellStyle name="Normal 2 3 6 4" xfId="1287" xr:uid="{C3D0E3A6-0D02-47BB-9112-4B84C9DF11C2}"/>
    <cellStyle name="Normal 2 3 6 5" xfId="989" xr:uid="{D7CB5CAA-A33F-4C44-A064-86C309DE2AC6}"/>
    <cellStyle name="Normal 2 3 7" xfId="216" xr:uid="{6D2D66C4-1115-4599-B13F-B6812311FA12}"/>
    <cellStyle name="Normal 2 3 7 2" xfId="796" xr:uid="{0B37C01E-450B-4331-914C-960838718C2A}"/>
    <cellStyle name="Normal 2 3 7 3" xfId="506" xr:uid="{B6DD8D67-1C2A-4D55-85CE-7E97C2B7EB31}"/>
    <cellStyle name="Normal 2 3 7 4" xfId="1384" xr:uid="{073A506A-734D-4199-9220-9B5EBC68797D}"/>
    <cellStyle name="Normal 2 3 7 5" xfId="1086" xr:uid="{0B8AD32F-CD24-41EB-A985-3C80F6B2DA24}"/>
    <cellStyle name="Normal 2 3 8" xfId="603" xr:uid="{17CE3B45-C387-4A4A-BFE6-8B8D42B7F11F}"/>
    <cellStyle name="Normal 2 3 9" xfId="313" xr:uid="{F1EE22B5-7EC4-4CF8-940E-62E116AC81FB}"/>
    <cellStyle name="Normal 2 4" xfId="28" xr:uid="{19C2DDA9-9CDA-444C-84EA-B4433FACCE8F}"/>
    <cellStyle name="Normal 2 4 10" xfId="897" xr:uid="{AFD1A386-5CCA-476B-BCCA-3BA19CA19889}"/>
    <cellStyle name="Normal 2 4 2" xfId="43" xr:uid="{DC3F2B6C-5A42-47DB-AFA7-89E5EFCC2FCD}"/>
    <cellStyle name="Normal 2 4 2 2" xfId="91" xr:uid="{487AC0C2-A235-41FC-8231-297DD3190E51}"/>
    <cellStyle name="Normal 2 4 2 2 2" xfId="187" xr:uid="{37B7CFC1-8C00-4504-BEDC-7BEA28E90313}"/>
    <cellStyle name="Normal 2 4 2 2 2 2" xfId="767" xr:uid="{BDB090A9-DBFD-45CF-8DBD-72C359DD3506}"/>
    <cellStyle name="Normal 2 4 2 2 2 3" xfId="477" xr:uid="{9EC0DC60-B797-4553-B135-B0B9699F9F89}"/>
    <cellStyle name="Normal 2 4 2 2 2 4" xfId="1355" xr:uid="{A99BE097-1274-4A40-B570-49F2CC819E9F}"/>
    <cellStyle name="Normal 2 4 2 2 2 5" xfId="1057" xr:uid="{5BE9B947-F6E8-4FCA-B4BC-954EA6EDC93B}"/>
    <cellStyle name="Normal 2 4 2 2 3" xfId="284" xr:uid="{2A0F339F-328E-4744-83E1-3043F9E457CF}"/>
    <cellStyle name="Normal 2 4 2 2 3 2" xfId="864" xr:uid="{1E2E755B-726D-462B-92B3-E4A260EB635A}"/>
    <cellStyle name="Normal 2 4 2 2 3 3" xfId="574" xr:uid="{1E81AE49-20F3-4339-A3A6-EEE0FABB7E49}"/>
    <cellStyle name="Normal 2 4 2 2 3 4" xfId="1452" xr:uid="{745879F3-04DB-4221-8F98-F11A14CB1153}"/>
    <cellStyle name="Normal 2 4 2 2 3 5" xfId="1154" xr:uid="{795045EF-671E-4A9F-8DE5-AF8354AF4AE2}"/>
    <cellStyle name="Normal 2 4 2 2 4" xfId="671" xr:uid="{B99A9F91-3C60-46CC-A7C1-7387EE7FB622}"/>
    <cellStyle name="Normal 2 4 2 2 5" xfId="381" xr:uid="{5E313855-5952-49FE-AE2C-8ABDB04AA6C3}"/>
    <cellStyle name="Normal 2 4 2 2 6" xfId="1259" xr:uid="{1CB4C2FB-BBCD-4CEC-97FC-40626C87B9CB}"/>
    <cellStyle name="Normal 2 4 2 2 7" xfId="961" xr:uid="{3187E8BA-C23A-45DE-A6EE-7F0E8FF95D76}"/>
    <cellStyle name="Normal 2 4 2 3" xfId="139" xr:uid="{53D2C82F-1320-45FE-A078-955407472FEC}"/>
    <cellStyle name="Normal 2 4 2 3 2" xfId="719" xr:uid="{A2B92E14-E140-4037-A757-C05EC17D9620}"/>
    <cellStyle name="Normal 2 4 2 3 3" xfId="429" xr:uid="{A5E2570F-1E7A-4286-B416-2B65C6565AD8}"/>
    <cellStyle name="Normal 2 4 2 3 4" xfId="1307" xr:uid="{6665CAEA-AB48-4622-9AD6-D5C64BF1C162}"/>
    <cellStyle name="Normal 2 4 2 3 5" xfId="1009" xr:uid="{9B8984FF-E193-4778-ABBD-54DF89C38325}"/>
    <cellStyle name="Normal 2 4 2 4" xfId="236" xr:uid="{E8570C16-5801-4751-8351-942A29EB272D}"/>
    <cellStyle name="Normal 2 4 2 4 2" xfId="816" xr:uid="{CA78E974-231E-47D9-93FB-7E37E686C95A}"/>
    <cellStyle name="Normal 2 4 2 4 3" xfId="526" xr:uid="{5916B231-E513-44A6-8BDB-4C7F65072AD1}"/>
    <cellStyle name="Normal 2 4 2 4 4" xfId="1404" xr:uid="{764C9A4E-7617-445B-A11A-85AE793F18F2}"/>
    <cellStyle name="Normal 2 4 2 4 5" xfId="1106" xr:uid="{DBF27BF4-D12A-4380-95C0-53BCE7E5EFCF}"/>
    <cellStyle name="Normal 2 4 2 5" xfId="623" xr:uid="{4A633778-4A13-4235-993D-E5E4073D1E8D}"/>
    <cellStyle name="Normal 2 4 2 6" xfId="333" xr:uid="{C045591B-E32C-436C-AB02-FF01DFE12688}"/>
    <cellStyle name="Normal 2 4 2 7" xfId="1211" xr:uid="{59954079-DF30-4C7F-8516-40C4EF528790}"/>
    <cellStyle name="Normal 2 4 2 8" xfId="913" xr:uid="{F05F9B7A-05CD-42DD-8ED8-D87E5063F7DE}"/>
    <cellStyle name="Normal 2 4 3" xfId="59" xr:uid="{7B7AC996-F355-42C8-A693-8E794A6B7DF7}"/>
    <cellStyle name="Normal 2 4 3 2" xfId="107" xr:uid="{2929501D-D22E-400E-8EC7-F67B6B2EC9CD}"/>
    <cellStyle name="Normal 2 4 3 2 2" xfId="203" xr:uid="{250C3A3A-66C0-4395-8EED-21411771B6D2}"/>
    <cellStyle name="Normal 2 4 3 2 2 2" xfId="783" xr:uid="{67C34CB7-FF12-45D2-99A6-2EFF38EFCF91}"/>
    <cellStyle name="Normal 2 4 3 2 2 3" xfId="493" xr:uid="{1BC580C1-8C71-4924-AE07-5BBFE5D133EF}"/>
    <cellStyle name="Normal 2 4 3 2 2 4" xfId="1371" xr:uid="{C18BF627-1790-4E26-86B7-F0BEB11D4DBE}"/>
    <cellStyle name="Normal 2 4 3 2 2 5" xfId="1073" xr:uid="{74AD918B-38F5-4C72-BD95-90F7C377D664}"/>
    <cellStyle name="Normal 2 4 3 2 3" xfId="300" xr:uid="{AF04D7F8-113B-4873-A5E8-5C475149CD3D}"/>
    <cellStyle name="Normal 2 4 3 2 3 2" xfId="880" xr:uid="{E1862791-AC30-43B5-B178-1224457D904F}"/>
    <cellStyle name="Normal 2 4 3 2 3 3" xfId="590" xr:uid="{2554808D-141C-414E-85AF-EF1258F4C571}"/>
    <cellStyle name="Normal 2 4 3 2 3 4" xfId="1468" xr:uid="{DF0D44B3-52BA-4843-959D-2B8A1CB96E61}"/>
    <cellStyle name="Normal 2 4 3 2 3 5" xfId="1170" xr:uid="{2D108622-25A7-4D07-A7E2-43310133BC9E}"/>
    <cellStyle name="Normal 2 4 3 2 4" xfId="687" xr:uid="{EA572E97-A64E-47FE-9B78-A0E11710ED89}"/>
    <cellStyle name="Normal 2 4 3 2 5" xfId="397" xr:uid="{BE6792F7-C914-4015-A432-88C885091524}"/>
    <cellStyle name="Normal 2 4 3 2 6" xfId="1275" xr:uid="{1E79DE32-DAF0-437E-8B90-5454684E8555}"/>
    <cellStyle name="Normal 2 4 3 2 7" xfId="977" xr:uid="{A07C4AAF-5E0E-4B41-87BA-18297B0856CE}"/>
    <cellStyle name="Normal 2 4 3 3" xfId="155" xr:uid="{3A75290C-7569-4996-8CC2-4D0744D3DED7}"/>
    <cellStyle name="Normal 2 4 3 3 2" xfId="735" xr:uid="{A53591B9-48C2-4ABC-8F92-C14BD845A66E}"/>
    <cellStyle name="Normal 2 4 3 3 3" xfId="445" xr:uid="{2A715EB8-5A3D-4878-B44D-9A3DA8F5ABF2}"/>
    <cellStyle name="Normal 2 4 3 3 4" xfId="1323" xr:uid="{68165B23-7C29-4ED6-A977-85E492F9ED4B}"/>
    <cellStyle name="Normal 2 4 3 3 5" xfId="1025" xr:uid="{E032F896-CB06-405B-8840-D70C9EA4D8BC}"/>
    <cellStyle name="Normal 2 4 3 4" xfId="252" xr:uid="{90DD042B-7FBD-4841-9DED-58721DA7BB14}"/>
    <cellStyle name="Normal 2 4 3 4 2" xfId="832" xr:uid="{E7ACA20F-EE61-4E75-8258-0AAC30310EC3}"/>
    <cellStyle name="Normal 2 4 3 4 3" xfId="542" xr:uid="{C7F01508-712F-45EA-870D-9219BFE285F0}"/>
    <cellStyle name="Normal 2 4 3 4 4" xfId="1420" xr:uid="{AFF14B08-ACDF-4363-A2DB-2CF0114F6592}"/>
    <cellStyle name="Normal 2 4 3 4 5" xfId="1122" xr:uid="{6D1DA474-E64A-4081-A5F7-F4A62B9EBB34}"/>
    <cellStyle name="Normal 2 4 3 5" xfId="639" xr:uid="{AE08246E-4019-46F4-9A23-2597A867F60E}"/>
    <cellStyle name="Normal 2 4 3 6" xfId="349" xr:uid="{91C0D6ED-F762-4EDD-9E38-44709EB03DA2}"/>
    <cellStyle name="Normal 2 4 3 7" xfId="1227" xr:uid="{24377F10-AA2D-4576-849D-11FB8E212AE5}"/>
    <cellStyle name="Normal 2 4 3 8" xfId="929" xr:uid="{B18AA996-D07F-4542-8A6A-F8F09F7D494A}"/>
    <cellStyle name="Normal 2 4 4" xfId="75" xr:uid="{48E5D609-7963-4CEB-B478-25291D740DB4}"/>
    <cellStyle name="Normal 2 4 4 2" xfId="171" xr:uid="{9A19E05D-E6B5-42F4-BD6D-CE66A34B98F2}"/>
    <cellStyle name="Normal 2 4 4 2 2" xfId="751" xr:uid="{2E00BF5B-6494-426E-9182-6D9377F2EA5E}"/>
    <cellStyle name="Normal 2 4 4 2 3" xfId="461" xr:uid="{593DBC3C-9045-437A-B94E-A574B4C0AB32}"/>
    <cellStyle name="Normal 2 4 4 2 4" xfId="1339" xr:uid="{D344B7C4-B570-4E8D-B6BD-3857B607570E}"/>
    <cellStyle name="Normal 2 4 4 2 5" xfId="1041" xr:uid="{A77E7A1A-2EE6-4DF7-A4BB-B2EE31791294}"/>
    <cellStyle name="Normal 2 4 4 3" xfId="268" xr:uid="{B720A077-5BB1-44D3-AC06-016F6A5A41A7}"/>
    <cellStyle name="Normal 2 4 4 3 2" xfId="848" xr:uid="{8C2D4C66-0308-4073-A029-AF46570FE786}"/>
    <cellStyle name="Normal 2 4 4 3 3" xfId="558" xr:uid="{398AFA7F-AAE6-4ECA-B46F-BB6B1F938F6D}"/>
    <cellStyle name="Normal 2 4 4 3 4" xfId="1436" xr:uid="{A2512D04-FA53-4351-92B5-A3DE877E040E}"/>
    <cellStyle name="Normal 2 4 4 3 5" xfId="1138" xr:uid="{B0827DDD-83C1-415D-8193-96689DDB6C49}"/>
    <cellStyle name="Normal 2 4 4 4" xfId="655" xr:uid="{56CC7FCF-5AD9-4659-9BA3-2E4D6A457A70}"/>
    <cellStyle name="Normal 2 4 4 5" xfId="365" xr:uid="{E2BC2793-DB4B-4FB7-9A38-1696099A45A3}"/>
    <cellStyle name="Normal 2 4 4 6" xfId="1243" xr:uid="{1C73DE0B-E133-4DFD-ADA8-F403162FB155}"/>
    <cellStyle name="Normal 2 4 4 7" xfId="945" xr:uid="{B1C01AE3-63FE-4000-93D3-0155DD80F3C3}"/>
    <cellStyle name="Normal 2 4 5" xfId="123" xr:uid="{ACE924D7-3F5C-4A74-AC2B-22550B90BE91}"/>
    <cellStyle name="Normal 2 4 5 2" xfId="703" xr:uid="{6CE1C13D-80F3-451B-8967-3DBB2C9A25A7}"/>
    <cellStyle name="Normal 2 4 5 3" xfId="413" xr:uid="{308BF202-BA00-44CC-990F-69F0E3D7795C}"/>
    <cellStyle name="Normal 2 4 5 4" xfId="1291" xr:uid="{5CBF5C56-BBED-4BB1-A10C-AE448D6FB9CA}"/>
    <cellStyle name="Normal 2 4 5 5" xfId="993" xr:uid="{022C3573-50E5-4301-9BC9-BC7A999E87FA}"/>
    <cellStyle name="Normal 2 4 6" xfId="220" xr:uid="{13E747B6-4D9A-4B18-ABDB-9EE6EB2FA9A8}"/>
    <cellStyle name="Normal 2 4 6 2" xfId="800" xr:uid="{C57A8EBE-1C78-4337-8B51-5CC3D88CE259}"/>
    <cellStyle name="Normal 2 4 6 3" xfId="510" xr:uid="{7142B32D-375A-4821-A23C-148FF9A73A2E}"/>
    <cellStyle name="Normal 2 4 6 4" xfId="1388" xr:uid="{5F582BCF-5D3A-44B6-8C81-EC63DCAE8249}"/>
    <cellStyle name="Normal 2 4 6 5" xfId="1090" xr:uid="{DD8E4539-91B1-40FE-BC13-4F1B72A12AAD}"/>
    <cellStyle name="Normal 2 4 7" xfId="607" xr:uid="{19888D32-434C-4F8C-BCE9-0FAEBD2F6A5A}"/>
    <cellStyle name="Normal 2 4 8" xfId="317" xr:uid="{55DF8032-24AF-4F91-A851-F4D5F7131C01}"/>
    <cellStyle name="Normal 2 4 9" xfId="1196" xr:uid="{C300E7F5-F7C2-4C4A-9D77-EE8303D3E3D9}"/>
    <cellStyle name="Normal 2 5" xfId="34" xr:uid="{9EB2BB69-3FC5-426A-B3FF-B5D6E5BA6FB6}"/>
    <cellStyle name="Normal 2 5 2" xfId="82" xr:uid="{983EB165-CA1C-4021-ADF8-347EA0318077}"/>
    <cellStyle name="Normal 2 5 2 2" xfId="178" xr:uid="{BED00C2E-BC6B-4F58-80BA-DAA938312759}"/>
    <cellStyle name="Normal 2 5 2 2 2" xfId="758" xr:uid="{78B9FC6E-FFA6-47E8-9215-871C5E1BA1F9}"/>
    <cellStyle name="Normal 2 5 2 2 3" xfId="468" xr:uid="{F3911334-0F53-429C-B4AF-FF7B9A192268}"/>
    <cellStyle name="Normal 2 5 2 2 4" xfId="1346" xr:uid="{C29C42E4-0F26-427A-8B99-0B4572B6890E}"/>
    <cellStyle name="Normal 2 5 2 2 5" xfId="1048" xr:uid="{8D8D17DA-19C4-4FED-9288-EB68C840D5C9}"/>
    <cellStyle name="Normal 2 5 2 3" xfId="275" xr:uid="{829B1741-2A01-4612-8846-A5BA86C91E6E}"/>
    <cellStyle name="Normal 2 5 2 3 2" xfId="855" xr:uid="{CEF7639E-6426-4FB2-9DC2-B0A190DBB8F5}"/>
    <cellStyle name="Normal 2 5 2 3 3" xfId="565" xr:uid="{D54AB8F7-55CB-41E3-8060-D93284AE8461}"/>
    <cellStyle name="Normal 2 5 2 3 4" xfId="1443" xr:uid="{A8645E30-FFC5-4B36-AE14-8068EAF0902E}"/>
    <cellStyle name="Normal 2 5 2 3 5" xfId="1145" xr:uid="{D9AFBEF3-4FF3-4166-B74B-77A072B09FAF}"/>
    <cellStyle name="Normal 2 5 2 4" xfId="662" xr:uid="{AABE1A58-3706-4B8D-BD73-7D4F28D5EE13}"/>
    <cellStyle name="Normal 2 5 2 5" xfId="372" xr:uid="{F7CFFD87-57AB-430F-BA8F-EB9DB2135022}"/>
    <cellStyle name="Normal 2 5 2 6" xfId="1250" xr:uid="{1D5D27A8-875A-49E0-9100-A1EF963DB3BD}"/>
    <cellStyle name="Normal 2 5 2 7" xfId="952" xr:uid="{483E04C3-B368-4071-A741-D993C6C07451}"/>
    <cellStyle name="Normal 2 5 3" xfId="130" xr:uid="{1AC7CC5C-7045-4989-8426-F66A43CE803D}"/>
    <cellStyle name="Normal 2 5 3 2" xfId="710" xr:uid="{7E66C03C-041C-4611-844C-8D6CACE4FA7C}"/>
    <cellStyle name="Normal 2 5 3 3" xfId="420" xr:uid="{34F1C438-7C4B-4AF3-B9F3-397D651D64E3}"/>
    <cellStyle name="Normal 2 5 3 4" xfId="1298" xr:uid="{D0E54427-48A7-4DF3-ADD8-0D4E4B4F4729}"/>
    <cellStyle name="Normal 2 5 3 5" xfId="1000" xr:uid="{422BE690-166C-4757-A16A-4F579D62A128}"/>
    <cellStyle name="Normal 2 5 4" xfId="227" xr:uid="{610D1A7C-6690-4F8C-9E47-8A24D332651C}"/>
    <cellStyle name="Normal 2 5 4 2" xfId="807" xr:uid="{062AEDA3-9CF9-4521-8A2A-8E28689B55F2}"/>
    <cellStyle name="Normal 2 5 4 3" xfId="517" xr:uid="{907EC009-952F-4CAD-94D2-F8563838B28F}"/>
    <cellStyle name="Normal 2 5 4 4" xfId="1395" xr:uid="{928F0710-B7FB-401E-A294-503AE15168E7}"/>
    <cellStyle name="Normal 2 5 4 5" xfId="1097" xr:uid="{20824769-C09F-4CB3-B1C3-F43238BD61DC}"/>
    <cellStyle name="Normal 2 5 5" xfId="614" xr:uid="{5B880355-A84A-446D-8A0E-DF56332C1EF8}"/>
    <cellStyle name="Normal 2 5 6" xfId="324" xr:uid="{720DCB7F-BB4F-41F4-BF50-B56A690E9AAA}"/>
    <cellStyle name="Normal 2 5 7" xfId="1202" xr:uid="{B79C1394-6ED6-4559-9DE3-2C83E463A317}"/>
    <cellStyle name="Normal 2 5 8" xfId="904" xr:uid="{4D2DD40D-2F60-4ABE-B1A3-71EFC96AC1DD}"/>
    <cellStyle name="Normal 2 6" xfId="50" xr:uid="{752B617E-D35C-4308-99E1-07EB659E2416}"/>
    <cellStyle name="Normal 2 6 2" xfId="98" xr:uid="{A70FE00A-906B-4277-A78B-361000B50C9A}"/>
    <cellStyle name="Normal 2 6 2 2" xfId="194" xr:uid="{0AB23B0E-7F53-4DE0-BE3C-6AB7F1CA7B04}"/>
    <cellStyle name="Normal 2 6 2 2 2" xfId="774" xr:uid="{700BB573-9CF7-4DBB-9042-9C88F354CBF6}"/>
    <cellStyle name="Normal 2 6 2 2 3" xfId="484" xr:uid="{9D367D23-C276-4404-B0D3-A5F603832DEA}"/>
    <cellStyle name="Normal 2 6 2 2 4" xfId="1362" xr:uid="{C6ED5974-37CD-4F80-B22B-2BBFFE14E6CE}"/>
    <cellStyle name="Normal 2 6 2 2 5" xfId="1064" xr:uid="{26C1568A-568C-411E-9A48-74E69EB1E9DB}"/>
    <cellStyle name="Normal 2 6 2 3" xfId="291" xr:uid="{FE6AF341-40FE-47D8-B98D-E63A2B316752}"/>
    <cellStyle name="Normal 2 6 2 3 2" xfId="871" xr:uid="{A11B0C0B-367E-4779-A89D-F16DAF7A589F}"/>
    <cellStyle name="Normal 2 6 2 3 3" xfId="581" xr:uid="{88438FC0-9F2D-441B-984D-66D65991D63D}"/>
    <cellStyle name="Normal 2 6 2 3 4" xfId="1459" xr:uid="{74D22FD8-C1A7-4E2D-92CB-4769AF861F9E}"/>
    <cellStyle name="Normal 2 6 2 3 5" xfId="1161" xr:uid="{4992A9B7-CF4E-4A43-9DC5-43F3701455A6}"/>
    <cellStyle name="Normal 2 6 2 4" xfId="678" xr:uid="{B855FC72-ABC1-409D-B5D4-22861FCA80AF}"/>
    <cellStyle name="Normal 2 6 2 5" xfId="388" xr:uid="{F8B36BC4-6816-4B1A-AE70-C131444E73B0}"/>
    <cellStyle name="Normal 2 6 2 6" xfId="1266" xr:uid="{FBC9FBD8-623A-49EA-866F-E06C68900A02}"/>
    <cellStyle name="Normal 2 6 2 7" xfId="968" xr:uid="{6C2DB792-BB6A-494B-B077-40B747EBE31D}"/>
    <cellStyle name="Normal 2 6 3" xfId="146" xr:uid="{1939E68F-CABC-455D-9762-1058BB32C806}"/>
    <cellStyle name="Normal 2 6 3 2" xfId="726" xr:uid="{9EFA2589-9327-4826-9AE0-D0B007B8D0D2}"/>
    <cellStyle name="Normal 2 6 3 3" xfId="436" xr:uid="{8CA68AA9-2BD2-4EB2-968C-7F047D0F81BA}"/>
    <cellStyle name="Normal 2 6 3 4" xfId="1314" xr:uid="{CC8EC96D-7F84-4CCA-8C06-897FD5D3490F}"/>
    <cellStyle name="Normal 2 6 3 5" xfId="1016" xr:uid="{0721C39F-2191-44D5-AABF-5FB4A5723666}"/>
    <cellStyle name="Normal 2 6 4" xfId="243" xr:uid="{EF465D31-4CFB-4447-85DD-5CD91CC084FE}"/>
    <cellStyle name="Normal 2 6 4 2" xfId="823" xr:uid="{78B4A42E-A9C1-4759-A07F-4AF73443CF75}"/>
    <cellStyle name="Normal 2 6 4 3" xfId="533" xr:uid="{BC8B5877-0F21-4290-B416-BE605904B404}"/>
    <cellStyle name="Normal 2 6 4 4" xfId="1411" xr:uid="{0BD90342-E96B-41DB-AFD0-551D72F04941}"/>
    <cellStyle name="Normal 2 6 4 5" xfId="1113" xr:uid="{D24E2F32-A50F-4460-B710-8FD05962A21B}"/>
    <cellStyle name="Normal 2 6 5" xfId="630" xr:uid="{18C87158-6375-45DF-8E3F-B954C634CEB0}"/>
    <cellStyle name="Normal 2 6 6" xfId="340" xr:uid="{03AF6598-668F-492A-9DA9-252BF4476FFD}"/>
    <cellStyle name="Normal 2 6 7" xfId="1218" xr:uid="{EB289C93-8F00-474E-8C59-52A04FBF5AD6}"/>
    <cellStyle name="Normal 2 6 8" xfId="920" xr:uid="{C2404062-844D-4515-92D6-F86C0574D614}"/>
    <cellStyle name="Normal 2 7" xfId="66" xr:uid="{62B89812-759A-4569-AAAD-AF6B5F1C4BAA}"/>
    <cellStyle name="Normal 2 7 2" xfId="162" xr:uid="{9B1C2B12-248B-40F9-B4CE-723111D108DB}"/>
    <cellStyle name="Normal 2 7 2 2" xfId="742" xr:uid="{570C3E73-0179-4E01-995D-5BDC17952A3B}"/>
    <cellStyle name="Normal 2 7 2 3" xfId="452" xr:uid="{47354DF6-B746-417C-A6DF-B208A3A4A224}"/>
    <cellStyle name="Normal 2 7 2 4" xfId="1330" xr:uid="{63BD25A1-D55D-4C19-BE88-DF33938762B9}"/>
    <cellStyle name="Normal 2 7 2 5" xfId="1032" xr:uid="{2CC814F6-3A82-4241-BE42-CDB0F616DC61}"/>
    <cellStyle name="Normal 2 7 3" xfId="259" xr:uid="{29A3BDB3-2755-41DA-9525-AAC3CF6F8133}"/>
    <cellStyle name="Normal 2 7 3 2" xfId="839" xr:uid="{00D2B730-EAB6-4BE1-A8C9-82EA4A3CA5DD}"/>
    <cellStyle name="Normal 2 7 3 3" xfId="549" xr:uid="{96DBBFAA-7E19-40A0-9E76-A61425868859}"/>
    <cellStyle name="Normal 2 7 3 4" xfId="1427" xr:uid="{2CF77049-9B39-492A-B285-3B65484D00D4}"/>
    <cellStyle name="Normal 2 7 3 5" xfId="1129" xr:uid="{50FB80AA-2A23-4F45-BD37-5602FFE44EF1}"/>
    <cellStyle name="Normal 2 7 4" xfId="646" xr:uid="{F819C55A-96D4-4EAC-9C42-D5E4426D5CF7}"/>
    <cellStyle name="Normal 2 7 5" xfId="356" xr:uid="{A4D1CF19-285A-4CE0-AD2B-0B7F6F901543}"/>
    <cellStyle name="Normal 2 7 6" xfId="1234" xr:uid="{944FAFA9-56D4-4D0A-B331-F9FDA7BDE3DC}"/>
    <cellStyle name="Normal 2 7 7" xfId="936" xr:uid="{2D520641-983C-4AA3-9D91-6FD7BE7DB369}"/>
    <cellStyle name="Normal 2 8" xfId="114" xr:uid="{4D7DB61D-6AAA-4B53-9170-67E8993E825E}"/>
    <cellStyle name="Normal 2 8 2" xfId="694" xr:uid="{AC24505B-03FF-4B79-975A-6DAA23A48284}"/>
    <cellStyle name="Normal 2 8 3" xfId="404" xr:uid="{C2CFD1F8-AD70-4374-A259-5322CBE2B430}"/>
    <cellStyle name="Normal 2 8 4" xfId="1282" xr:uid="{D492AF28-AEE0-4822-9807-6B423A975842}"/>
    <cellStyle name="Normal 2 8 5" xfId="984" xr:uid="{6290DFB1-355F-4A20-B8B3-6A27B61CCE8F}"/>
    <cellStyle name="Normal 2 9" xfId="211" xr:uid="{F1796B72-C00C-4D4F-B9CF-D8B0B2173E12}"/>
    <cellStyle name="Normal 2 9 2" xfId="791" xr:uid="{8AF57263-2D8D-44EA-B2C8-D70EC3DD90CE}"/>
    <cellStyle name="Normal 2 9 3" xfId="501" xr:uid="{323AE3C8-3AD7-43D1-9007-418449C2F3B9}"/>
    <cellStyle name="Normal 2 9 4" xfId="1379" xr:uid="{32497200-EB2E-4A5C-9B95-3142BAD6BED1}"/>
    <cellStyle name="Normal 2 9 5" xfId="1081" xr:uid="{8738E454-68A6-47F2-B61B-AB69576DF3A7}"/>
    <cellStyle name="Normal 3" xfId="5" xr:uid="{00000000-0005-0000-0000-00000C000000}"/>
    <cellStyle name="Normal 3 2" xfId="14" xr:uid="{00000000-0005-0000-0000-00000D000000}"/>
    <cellStyle name="Normal 3 3" xfId="22" xr:uid="{85A549E0-251D-4DE4-A08B-AFF15C20126A}"/>
    <cellStyle name="Normal 4" xfId="8" xr:uid="{00000000-0005-0000-0000-00000E000000}"/>
    <cellStyle name="Normal 5" xfId="1177" xr:uid="{028777A3-15CE-4B26-AB2D-A6A71D81EB1F}"/>
    <cellStyle name="Percent" xfId="2" builtinId="5"/>
    <cellStyle name="Percent 10" xfId="597" xr:uid="{88B611C5-D6A1-4C59-99D2-90592807325F}"/>
    <cellStyle name="Percent 11" xfId="307" xr:uid="{5D8903CD-EFA1-44C5-A812-0B8965D7BE02}"/>
    <cellStyle name="Percent 12" xfId="1179" xr:uid="{D0AC48A8-6CB6-42A7-BC77-5EF40A283E7B}"/>
    <cellStyle name="Percent 13" xfId="887" xr:uid="{AFE7CEF3-10A1-400A-B95C-4903F232B7E5}"/>
    <cellStyle name="Percent 2" xfId="13" xr:uid="{00000000-0005-0000-0000-000010000000}"/>
    <cellStyle name="Percent 2 10" xfId="1186" xr:uid="{4674AE18-7881-40FA-81DD-7E7FE67EEBFF}"/>
    <cellStyle name="Percent 2 11" xfId="890" xr:uid="{4F557D19-CDB1-49E6-8888-21BE32566FC2}"/>
    <cellStyle name="Percent 2 2" xfId="18" xr:uid="{00000000-0005-0000-0000-000011000000}"/>
    <cellStyle name="Percent 2 2 10" xfId="899" xr:uid="{82ABED0D-B253-4B88-9E9E-8B8D41D44E4D}"/>
    <cellStyle name="Percent 2 2 2" xfId="45" xr:uid="{0217D073-98E9-4820-91B7-C18133C8B2EB}"/>
    <cellStyle name="Percent 2 2 2 2" xfId="93" xr:uid="{D1671B81-74C4-4FCE-805A-9FB048A7762D}"/>
    <cellStyle name="Percent 2 2 2 2 2" xfId="189" xr:uid="{6AADE74B-612D-4BD6-A332-5598FE4BECF8}"/>
    <cellStyle name="Percent 2 2 2 2 2 2" xfId="769" xr:uid="{999F3106-CBDB-4E32-92D6-E10FBC5123FD}"/>
    <cellStyle name="Percent 2 2 2 2 2 3" xfId="479" xr:uid="{60025A41-DE01-4942-B76E-5A3AA6F8AEAF}"/>
    <cellStyle name="Percent 2 2 2 2 2 4" xfId="1357" xr:uid="{C5055723-D56A-4278-8BDA-9D9C710A5B7D}"/>
    <cellStyle name="Percent 2 2 2 2 2 5" xfId="1059" xr:uid="{95921511-971E-4CAA-A016-C64398D7098D}"/>
    <cellStyle name="Percent 2 2 2 2 3" xfId="286" xr:uid="{BF76D521-A6F3-41E8-8648-D8A12602731D}"/>
    <cellStyle name="Percent 2 2 2 2 3 2" xfId="866" xr:uid="{3EFD1390-2C7C-4FB1-84A3-959DB9001B85}"/>
    <cellStyle name="Percent 2 2 2 2 3 3" xfId="576" xr:uid="{3C495C05-CCEA-4E43-972C-5529AC304E41}"/>
    <cellStyle name="Percent 2 2 2 2 3 4" xfId="1454" xr:uid="{21D5180F-F125-4954-BC20-7B2677CE3C9A}"/>
    <cellStyle name="Percent 2 2 2 2 3 5" xfId="1156" xr:uid="{C8DE9A21-5AA3-4025-AE85-3880B6058005}"/>
    <cellStyle name="Percent 2 2 2 2 4" xfId="673" xr:uid="{0DFA6872-41C8-439B-B866-982D82B251AE}"/>
    <cellStyle name="Percent 2 2 2 2 5" xfId="383" xr:uid="{EBC935FF-0A02-4F78-87DF-56BE2CB67B98}"/>
    <cellStyle name="Percent 2 2 2 2 6" xfId="1261" xr:uid="{6B34CEEA-845D-40B3-8A81-13D412C08647}"/>
    <cellStyle name="Percent 2 2 2 2 7" xfId="963" xr:uid="{014E9F04-2BD0-4D86-9149-60E8FDAE98E0}"/>
    <cellStyle name="Percent 2 2 2 3" xfId="141" xr:uid="{D66B2172-24FB-484C-A6E2-A5D36E1E84E4}"/>
    <cellStyle name="Percent 2 2 2 3 2" xfId="721" xr:uid="{FBBEA881-CAB1-4645-B177-6D40C9BBB868}"/>
    <cellStyle name="Percent 2 2 2 3 3" xfId="431" xr:uid="{57D5E882-9F0F-48E7-92B7-26498866E64F}"/>
    <cellStyle name="Percent 2 2 2 3 4" xfId="1309" xr:uid="{CB53B01C-B106-4544-BFE4-73523DEA866E}"/>
    <cellStyle name="Percent 2 2 2 3 5" xfId="1011" xr:uid="{A902565B-7FED-4E71-A076-5FBDF83A65B9}"/>
    <cellStyle name="Percent 2 2 2 4" xfId="238" xr:uid="{34E9CC87-AEED-49B4-9562-FEF07065E7D2}"/>
    <cellStyle name="Percent 2 2 2 4 2" xfId="818" xr:uid="{BAD69E7E-71A8-4AA3-9B3A-F1CC1168232B}"/>
    <cellStyle name="Percent 2 2 2 4 3" xfId="528" xr:uid="{0926CE38-C6AF-45B9-9EE8-844112436D12}"/>
    <cellStyle name="Percent 2 2 2 4 4" xfId="1406" xr:uid="{D772794B-85DA-40E1-8FB6-F4FCB2755E77}"/>
    <cellStyle name="Percent 2 2 2 4 5" xfId="1108" xr:uid="{28F558DD-C747-4A7D-922E-D357BE000343}"/>
    <cellStyle name="Percent 2 2 2 5" xfId="625" xr:uid="{70AF2FCD-74D0-401D-BF10-159ACB62F2A0}"/>
    <cellStyle name="Percent 2 2 2 6" xfId="335" xr:uid="{0B849B59-02E4-4609-BE34-907EC8570830}"/>
    <cellStyle name="Percent 2 2 2 7" xfId="1213" xr:uid="{8C0ABBEA-0ECA-4F5C-9836-027C11476698}"/>
    <cellStyle name="Percent 2 2 2 8" xfId="915" xr:uid="{BDF5BE83-6000-4D49-90D3-6E4874381095}"/>
    <cellStyle name="Percent 2 2 3" xfId="61" xr:uid="{895A4B2E-A031-4F77-B86B-2FF1809F9A63}"/>
    <cellStyle name="Percent 2 2 3 2" xfId="109" xr:uid="{07872A00-D3E2-44B5-9C04-CA922B0E6A79}"/>
    <cellStyle name="Percent 2 2 3 2 2" xfId="205" xr:uid="{10B2792A-B67D-499E-BE24-7096A8C0A0E0}"/>
    <cellStyle name="Percent 2 2 3 2 2 2" xfId="785" xr:uid="{B8B12784-6141-4D42-87E2-36F1300A994E}"/>
    <cellStyle name="Percent 2 2 3 2 2 3" xfId="495" xr:uid="{F803FCB5-1592-4B73-81A6-70EF9496F431}"/>
    <cellStyle name="Percent 2 2 3 2 2 4" xfId="1373" xr:uid="{2580CFE9-5157-43D7-92BD-B2F57681E19D}"/>
    <cellStyle name="Percent 2 2 3 2 2 5" xfId="1075" xr:uid="{2058A7EF-7F2B-46C2-BCA1-A5ACE5CCEFA9}"/>
    <cellStyle name="Percent 2 2 3 2 3" xfId="302" xr:uid="{9C419F74-360B-4322-B5E3-7D5BD082C9BB}"/>
    <cellStyle name="Percent 2 2 3 2 3 2" xfId="882" xr:uid="{B9173E92-EFD2-44D6-87D1-0A6CA678F0BF}"/>
    <cellStyle name="Percent 2 2 3 2 3 3" xfId="592" xr:uid="{DA844B65-1675-4A88-A47C-B63FA28BFF56}"/>
    <cellStyle name="Percent 2 2 3 2 3 4" xfId="1470" xr:uid="{9B551864-68F6-40F1-A392-DEFEEAC49069}"/>
    <cellStyle name="Percent 2 2 3 2 3 5" xfId="1172" xr:uid="{19EC54EF-5BB7-4954-8CA9-C39081A56B1B}"/>
    <cellStyle name="Percent 2 2 3 2 4" xfId="689" xr:uid="{1722157D-6ACF-49E3-BD71-3798D3E0AD76}"/>
    <cellStyle name="Percent 2 2 3 2 5" xfId="399" xr:uid="{DCAF68F3-E06D-439D-B1B9-F7164E7111A1}"/>
    <cellStyle name="Percent 2 2 3 2 6" xfId="1277" xr:uid="{BC1E5731-5FD2-4595-B5C1-54F61257D220}"/>
    <cellStyle name="Percent 2 2 3 2 7" xfId="979" xr:uid="{162189D3-52D3-4C33-8C38-073FC0FEE9FF}"/>
    <cellStyle name="Percent 2 2 3 3" xfId="157" xr:uid="{109B75A8-4D9A-4D54-8280-0ECD48B0524B}"/>
    <cellStyle name="Percent 2 2 3 3 2" xfId="737" xr:uid="{ADEE6276-E6B4-49EC-8893-C0C7AD75B6AF}"/>
    <cellStyle name="Percent 2 2 3 3 3" xfId="447" xr:uid="{235F5318-2E1B-4257-88B8-00D08206B717}"/>
    <cellStyle name="Percent 2 2 3 3 4" xfId="1325" xr:uid="{F224AAD2-03B6-4E4B-96B6-168290CAC072}"/>
    <cellStyle name="Percent 2 2 3 3 5" xfId="1027" xr:uid="{26BC46F5-1B5C-4A45-AFAA-B4F332458513}"/>
    <cellStyle name="Percent 2 2 3 4" xfId="254" xr:uid="{F830F834-6F3C-426D-A0ED-0A933C8C98F2}"/>
    <cellStyle name="Percent 2 2 3 4 2" xfId="834" xr:uid="{5DA61C0E-B436-4DBF-AD78-3969052AE620}"/>
    <cellStyle name="Percent 2 2 3 4 3" xfId="544" xr:uid="{F2CE573D-5DC5-44F7-8804-89AF1FF9B618}"/>
    <cellStyle name="Percent 2 2 3 4 4" xfId="1422" xr:uid="{917CB457-2A47-4550-91B4-677A5D6CCC73}"/>
    <cellStyle name="Percent 2 2 3 4 5" xfId="1124" xr:uid="{17B6C350-313E-4E06-8CAE-D309E8446BB1}"/>
    <cellStyle name="Percent 2 2 3 5" xfId="641" xr:uid="{2F262E10-38D2-4587-848E-2134843B647B}"/>
    <cellStyle name="Percent 2 2 3 6" xfId="351" xr:uid="{39525E05-A864-4E36-B52B-361504386CAA}"/>
    <cellStyle name="Percent 2 2 3 7" xfId="1229" xr:uid="{8E69EB18-B98A-42E1-B64D-C98D4BD9DF67}"/>
    <cellStyle name="Percent 2 2 3 8" xfId="931" xr:uid="{048147F9-B375-4EE1-8358-8ABF76D39E45}"/>
    <cellStyle name="Percent 2 2 4" xfId="77" xr:uid="{0E1D9AB2-558A-4C4E-A1EC-268879323D92}"/>
    <cellStyle name="Percent 2 2 4 2" xfId="173" xr:uid="{188FCD51-FD66-414E-88B5-2CC32E01FE46}"/>
    <cellStyle name="Percent 2 2 4 2 2" xfId="753" xr:uid="{68B05346-F15D-43FF-A61A-5B6242324874}"/>
    <cellStyle name="Percent 2 2 4 2 3" xfId="463" xr:uid="{8C24C59D-F131-4C67-8154-09876DB0FE2E}"/>
    <cellStyle name="Percent 2 2 4 2 4" xfId="1341" xr:uid="{1B6CB441-1A68-4970-8819-26FFC8D73489}"/>
    <cellStyle name="Percent 2 2 4 2 5" xfId="1043" xr:uid="{FC19B5DB-ED19-456D-BC98-252F01A1AB10}"/>
    <cellStyle name="Percent 2 2 4 3" xfId="270" xr:uid="{39F9A098-DCA7-4E93-84A3-7F9E91731E23}"/>
    <cellStyle name="Percent 2 2 4 3 2" xfId="850" xr:uid="{744E3B3E-49C9-452B-9896-6F9B55FC4C5B}"/>
    <cellStyle name="Percent 2 2 4 3 3" xfId="560" xr:uid="{5FAD01FB-4D89-4B12-AABD-F6C3850FB4B3}"/>
    <cellStyle name="Percent 2 2 4 3 4" xfId="1438" xr:uid="{13BD4A73-3B21-4D41-94B4-7983593F15EE}"/>
    <cellStyle name="Percent 2 2 4 3 5" xfId="1140" xr:uid="{B3F00D06-C202-4C7B-B621-AF1C8DD1EE1E}"/>
    <cellStyle name="Percent 2 2 4 4" xfId="657" xr:uid="{C769BE8D-40C9-46CD-A878-525FF988EA77}"/>
    <cellStyle name="Percent 2 2 4 5" xfId="367" xr:uid="{5D4775AD-6535-4502-AED1-21A0EEF481B8}"/>
    <cellStyle name="Percent 2 2 4 6" xfId="1245" xr:uid="{4A4EF89F-ABF0-4706-B1F2-BD92B096B80A}"/>
    <cellStyle name="Percent 2 2 4 7" xfId="947" xr:uid="{746555F9-223F-4002-8332-230CB6720B44}"/>
    <cellStyle name="Percent 2 2 5" xfId="125" xr:uid="{DAEC05E1-8BF0-4318-82CB-9A77831F048D}"/>
    <cellStyle name="Percent 2 2 5 2" xfId="705" xr:uid="{16B4DE53-0C19-47F5-B7EF-FD1F0CA5A237}"/>
    <cellStyle name="Percent 2 2 5 3" xfId="415" xr:uid="{08B15276-71EA-4418-B8A0-7653427C8D4C}"/>
    <cellStyle name="Percent 2 2 5 4" xfId="1293" xr:uid="{505250AC-266F-4DEA-8137-0497FF9C1E49}"/>
    <cellStyle name="Percent 2 2 5 5" xfId="995" xr:uid="{D13922C4-96B4-4E22-8A92-5621EDA658E6}"/>
    <cellStyle name="Percent 2 2 6" xfId="222" xr:uid="{3AE9FC64-F9A1-44F6-BAC5-FEB711791E8A}"/>
    <cellStyle name="Percent 2 2 6 2" xfId="802" xr:uid="{71B42692-92BC-493F-AA89-D4AE430ECC72}"/>
    <cellStyle name="Percent 2 2 6 3" xfId="512" xr:uid="{1005F0DE-CB61-4831-903D-3EE58DB46A5F}"/>
    <cellStyle name="Percent 2 2 6 4" xfId="1390" xr:uid="{B3FDFC18-D3B1-47E9-9BA0-2079640B6E9A}"/>
    <cellStyle name="Percent 2 2 6 5" xfId="1092" xr:uid="{9197A610-C238-463B-A0F4-CAD33210FCB6}"/>
    <cellStyle name="Percent 2 2 7" xfId="609" xr:uid="{04CC5DC9-071F-482B-9729-522072A41A24}"/>
    <cellStyle name="Percent 2 2 8" xfId="319" xr:uid="{F6A94499-D359-4BAF-879F-81294C2728D5}"/>
    <cellStyle name="Percent 2 2 9" xfId="1190" xr:uid="{D6B433A3-2610-4190-A480-3329ACB2E2F9}"/>
    <cellStyle name="Percent 2 3" xfId="36" xr:uid="{87FC8812-A54F-4BF7-B8AC-22FC2BB427B6}"/>
    <cellStyle name="Percent 2 3 2" xfId="84" xr:uid="{6DBFB81C-EB24-4C4A-B49E-4E129F30900B}"/>
    <cellStyle name="Percent 2 3 2 2" xfId="180" xr:uid="{700AB838-66E7-409C-9C52-88FB8AB4F394}"/>
    <cellStyle name="Percent 2 3 2 2 2" xfId="760" xr:uid="{076FC0AE-9636-4878-BA44-92839AEF98AF}"/>
    <cellStyle name="Percent 2 3 2 2 3" xfId="470" xr:uid="{83563CFF-90DD-4930-95AE-735CA578109B}"/>
    <cellStyle name="Percent 2 3 2 2 4" xfId="1348" xr:uid="{5D95DD35-2F1F-44BC-A8C2-0D4964EF2204}"/>
    <cellStyle name="Percent 2 3 2 2 5" xfId="1050" xr:uid="{14086C03-4C1B-44CB-9F30-C719E76F200B}"/>
    <cellStyle name="Percent 2 3 2 3" xfId="277" xr:uid="{021EEC17-828B-4383-9A62-5A3B6B461DC5}"/>
    <cellStyle name="Percent 2 3 2 3 2" xfId="857" xr:uid="{334E7E54-2239-4129-A3F2-FEAEA06841A7}"/>
    <cellStyle name="Percent 2 3 2 3 3" xfId="567" xr:uid="{090C8635-DEE7-4F96-8AE8-127121AF3CE7}"/>
    <cellStyle name="Percent 2 3 2 3 4" xfId="1445" xr:uid="{9219848E-B0F0-4A31-B319-19BE2EB84CFC}"/>
    <cellStyle name="Percent 2 3 2 3 5" xfId="1147" xr:uid="{48DCC58B-659E-48FA-B975-254DFFD0D5FE}"/>
    <cellStyle name="Percent 2 3 2 4" xfId="664" xr:uid="{A22CACA0-0816-49B3-94F9-8E5EA6A881CF}"/>
    <cellStyle name="Percent 2 3 2 5" xfId="374" xr:uid="{A8748041-C81D-401C-B3AE-AFC371CDB089}"/>
    <cellStyle name="Percent 2 3 2 6" xfId="1252" xr:uid="{B9FB8676-3687-403D-9EF3-4923992A2044}"/>
    <cellStyle name="Percent 2 3 2 7" xfId="954" xr:uid="{46F963B5-EBED-4792-90DC-1748CA1C5052}"/>
    <cellStyle name="Percent 2 3 3" xfId="132" xr:uid="{E826BB3E-8491-4ACD-9FD2-51CBA2D88575}"/>
    <cellStyle name="Percent 2 3 3 2" xfId="712" xr:uid="{4F533D9C-A448-47D6-B81B-5C3470B10471}"/>
    <cellStyle name="Percent 2 3 3 3" xfId="422" xr:uid="{42A7A59C-E6A4-4435-B3A8-72693E7B1E29}"/>
    <cellStyle name="Percent 2 3 3 4" xfId="1300" xr:uid="{530D1F79-B67D-47E4-877E-C2D3B3B7E559}"/>
    <cellStyle name="Percent 2 3 3 5" xfId="1002" xr:uid="{0C285C2E-46DE-40CF-802E-CD13B480FCA6}"/>
    <cellStyle name="Percent 2 3 4" xfId="229" xr:uid="{5C13951B-2CB8-414E-BF3A-0FB8C19221D3}"/>
    <cellStyle name="Percent 2 3 4 2" xfId="809" xr:uid="{A518CBEF-BABA-4964-B835-814FEE746EF4}"/>
    <cellStyle name="Percent 2 3 4 3" xfId="519" xr:uid="{F2934211-8048-409A-89DE-9713997CDBD7}"/>
    <cellStyle name="Percent 2 3 4 4" xfId="1397" xr:uid="{228DED0F-7C6A-4C85-BE7D-7E62F20AC379}"/>
    <cellStyle name="Percent 2 3 4 5" xfId="1099" xr:uid="{07DD54A8-FB1D-4C4C-8250-FEDB2E823DF9}"/>
    <cellStyle name="Percent 2 3 5" xfId="616" xr:uid="{C427AF02-F394-4800-A291-412A78EFB87A}"/>
    <cellStyle name="Percent 2 3 6" xfId="326" xr:uid="{31F2CF74-2D2F-46BB-9CBC-C3808359512D}"/>
    <cellStyle name="Percent 2 3 7" xfId="1204" xr:uid="{2FDBB237-14B9-49EA-8919-4891C90CBC80}"/>
    <cellStyle name="Percent 2 3 8" xfId="906" xr:uid="{60AF75A1-1C37-4B0E-84B1-C34C6FC0F33E}"/>
    <cellStyle name="Percent 2 4" xfId="52" xr:uid="{47D875A6-9388-48E0-87AA-5D2ADB885E5B}"/>
    <cellStyle name="Percent 2 4 2" xfId="100" xr:uid="{A13B8538-1D57-4B06-98C1-3164BFF42036}"/>
    <cellStyle name="Percent 2 4 2 2" xfId="196" xr:uid="{23815A9A-5630-4594-BFCB-043EC7568D50}"/>
    <cellStyle name="Percent 2 4 2 2 2" xfId="776" xr:uid="{53ABF87A-1AB3-4A4C-83DD-7817207FD778}"/>
    <cellStyle name="Percent 2 4 2 2 3" xfId="486" xr:uid="{D0D85FA6-5F60-47AF-94A9-3704E539B472}"/>
    <cellStyle name="Percent 2 4 2 2 4" xfId="1364" xr:uid="{36F7CBE5-72E2-4792-83FF-398EC07EDDFE}"/>
    <cellStyle name="Percent 2 4 2 2 5" xfId="1066" xr:uid="{DF1EEA73-6295-4C0C-8A89-2C3EDA3D14B5}"/>
    <cellStyle name="Percent 2 4 2 3" xfId="293" xr:uid="{FE27BFA5-3348-4166-8AA1-188E9B17C2D5}"/>
    <cellStyle name="Percent 2 4 2 3 2" xfId="873" xr:uid="{C7A95A61-1D45-4211-BF0F-71A414A91BFE}"/>
    <cellStyle name="Percent 2 4 2 3 3" xfId="583" xr:uid="{71231B72-0647-498E-AEFA-1FC9E54D03CD}"/>
    <cellStyle name="Percent 2 4 2 3 4" xfId="1461" xr:uid="{69E4CC58-D604-41D9-89F1-6D6DFBAD601E}"/>
    <cellStyle name="Percent 2 4 2 3 5" xfId="1163" xr:uid="{4C61FF2B-AED7-4265-BC92-44C690D14B89}"/>
    <cellStyle name="Percent 2 4 2 4" xfId="680" xr:uid="{BB2AA860-A526-461C-BAB1-9E10992B44FE}"/>
    <cellStyle name="Percent 2 4 2 5" xfId="390" xr:uid="{84A7BAA0-85FA-4BF7-AB0D-96CD8AF07D76}"/>
    <cellStyle name="Percent 2 4 2 6" xfId="1268" xr:uid="{8A50D6B2-94D9-4136-B4CF-2587EBF7D364}"/>
    <cellStyle name="Percent 2 4 2 7" xfId="970" xr:uid="{5E7DF2C2-DF07-4572-8436-911566A37076}"/>
    <cellStyle name="Percent 2 4 3" xfId="148" xr:uid="{CC53E601-390E-4FB2-BABF-9BB556B2CD7F}"/>
    <cellStyle name="Percent 2 4 3 2" xfId="728" xr:uid="{340D7682-0D76-49F3-9533-2B0ED6699F0B}"/>
    <cellStyle name="Percent 2 4 3 3" xfId="438" xr:uid="{DA39E4A5-858F-4573-B29E-B1755FAD99FF}"/>
    <cellStyle name="Percent 2 4 3 4" xfId="1316" xr:uid="{78AB637E-4E6E-4749-A300-CEC629BBEC3D}"/>
    <cellStyle name="Percent 2 4 3 5" xfId="1018" xr:uid="{A1F578E2-E433-458D-9415-3D8C4580309E}"/>
    <cellStyle name="Percent 2 4 4" xfId="245" xr:uid="{169CBF60-CAAE-48CA-9C1D-DE1D0048F2A5}"/>
    <cellStyle name="Percent 2 4 4 2" xfId="825" xr:uid="{69201D32-ADF4-4E19-9247-E38EFFC4A08E}"/>
    <cellStyle name="Percent 2 4 4 3" xfId="535" xr:uid="{8B723A90-DCA7-4329-B329-AB8CE4D1C314}"/>
    <cellStyle name="Percent 2 4 4 4" xfId="1413" xr:uid="{0A8C701C-BD73-47AC-9162-56F8DE52FC95}"/>
    <cellStyle name="Percent 2 4 4 5" xfId="1115" xr:uid="{BF54B18D-C721-4662-B4C2-D262F5A2114E}"/>
    <cellStyle name="Percent 2 4 5" xfId="632" xr:uid="{C5607D6B-6BC4-4F3C-AB2C-02D01A6E2EC0}"/>
    <cellStyle name="Percent 2 4 6" xfId="342" xr:uid="{82226021-076E-4E43-9DD9-8A4860BC37B5}"/>
    <cellStyle name="Percent 2 4 7" xfId="1220" xr:uid="{282BC40F-919B-41E8-9CA0-318AD1786E6E}"/>
    <cellStyle name="Percent 2 4 8" xfId="922" xr:uid="{2ABF11DD-4505-4731-8783-D8A4F15A54C5}"/>
    <cellStyle name="Percent 2 5" xfId="68" xr:uid="{A0A7B9C3-8E26-45B7-A59E-B269A940959B}"/>
    <cellStyle name="Percent 2 5 2" xfId="164" xr:uid="{1F2B7522-F2BE-416F-9592-AC11A04A5890}"/>
    <cellStyle name="Percent 2 5 2 2" xfId="744" xr:uid="{66A1B5AB-1076-48CD-993A-41F6815E9A09}"/>
    <cellStyle name="Percent 2 5 2 3" xfId="454" xr:uid="{80BD2D3D-93FD-445E-87CD-561D7A280E2A}"/>
    <cellStyle name="Percent 2 5 2 4" xfId="1332" xr:uid="{559F3C22-5E4B-4CBF-9F73-43D96AE5934F}"/>
    <cellStyle name="Percent 2 5 2 5" xfId="1034" xr:uid="{14AB8B4C-520B-4418-B2CA-776CA8E05A27}"/>
    <cellStyle name="Percent 2 5 3" xfId="261" xr:uid="{DEF4F304-1784-4E03-8AD5-4D625F31E6B9}"/>
    <cellStyle name="Percent 2 5 3 2" xfId="841" xr:uid="{A13C1BE1-B386-4479-A1D8-DAB45FD007EC}"/>
    <cellStyle name="Percent 2 5 3 3" xfId="551" xr:uid="{8A0F0F9A-2867-4ED6-A718-38EADCEBAA32}"/>
    <cellStyle name="Percent 2 5 3 4" xfId="1429" xr:uid="{C66B3D31-D5D3-4309-BB95-77C15F16C009}"/>
    <cellStyle name="Percent 2 5 3 5" xfId="1131" xr:uid="{DC9A84A1-E101-4106-8C7B-B4C1BD8103F1}"/>
    <cellStyle name="Percent 2 5 4" xfId="648" xr:uid="{C1142EE2-750A-4596-A02D-46E64944DC9F}"/>
    <cellStyle name="Percent 2 5 5" xfId="358" xr:uid="{5830FEB8-F935-4312-AF1C-88AAA0A529DD}"/>
    <cellStyle name="Percent 2 5 6" xfId="1236" xr:uid="{5B41BDFA-4F8F-422B-9120-BAE883759257}"/>
    <cellStyle name="Percent 2 5 7" xfId="938" xr:uid="{21F05B61-199B-4A05-BAE3-8D44D25A2D38}"/>
    <cellStyle name="Percent 2 6" xfId="116" xr:uid="{5C6E9894-6108-47D9-9843-5EC7C4EF9180}"/>
    <cellStyle name="Percent 2 6 2" xfId="696" xr:uid="{FF603881-A518-410B-8992-A89A8520CD69}"/>
    <cellStyle name="Percent 2 6 3" xfId="406" xr:uid="{AC606510-7915-4139-A82C-9508B237F716}"/>
    <cellStyle name="Percent 2 6 4" xfId="1284" xr:uid="{20DD627B-EA41-4285-B395-43EA19D4C4FE}"/>
    <cellStyle name="Percent 2 6 5" xfId="986" xr:uid="{7F550A6E-8951-48F0-A771-ED0BCF594DB6}"/>
    <cellStyle name="Percent 2 7" xfId="213" xr:uid="{EE9BBF3B-B482-458E-8219-F4C00561728A}"/>
    <cellStyle name="Percent 2 7 2" xfId="793" xr:uid="{767D1288-E033-4D44-8207-FD3F4A963E61}"/>
    <cellStyle name="Percent 2 7 3" xfId="503" xr:uid="{8B0210C7-F767-4B8B-BB22-91D21B716A76}"/>
    <cellStyle name="Percent 2 7 4" xfId="1381" xr:uid="{A88A10E0-F36E-4993-B5B7-604B6B244AF6}"/>
    <cellStyle name="Percent 2 7 5" xfId="1083" xr:uid="{3BE5F2F1-5A5F-4989-A8E4-20F777986ADE}"/>
    <cellStyle name="Percent 2 8" xfId="600" xr:uid="{0653CE95-093E-4D94-8301-901B1490A8B2}"/>
    <cellStyle name="Percent 2 9" xfId="310" xr:uid="{8310691E-260C-499F-80A7-956E1B90142D}"/>
    <cellStyle name="Percent 3" xfId="10" xr:uid="{00000000-0005-0000-0000-000012000000}"/>
    <cellStyle name="Percent 3 10" xfId="895" xr:uid="{BADC5D95-D080-490C-B26B-E9BA92235082}"/>
    <cellStyle name="Percent 3 11" xfId="23" xr:uid="{DF594287-68D7-49FC-ABE7-C0DC4060C260}"/>
    <cellStyle name="Percent 3 2" xfId="41" xr:uid="{A8B509F9-5970-49B4-BB30-F34C5210563A}"/>
    <cellStyle name="Percent 3 2 2" xfId="89" xr:uid="{77BB0E4C-0EAF-4CF6-94BD-E28E2118C11B}"/>
    <cellStyle name="Percent 3 2 2 2" xfId="185" xr:uid="{43A12616-0AF4-4ADC-9C3B-0AE56716E453}"/>
    <cellStyle name="Percent 3 2 2 2 2" xfId="765" xr:uid="{52C85309-EAC2-47DA-B608-870EDA630984}"/>
    <cellStyle name="Percent 3 2 2 2 3" xfId="475" xr:uid="{014F8000-CCFB-4A79-B2F9-599876227E36}"/>
    <cellStyle name="Percent 3 2 2 2 4" xfId="1353" xr:uid="{47010794-E971-42E2-A9C6-154F05479AC1}"/>
    <cellStyle name="Percent 3 2 2 2 5" xfId="1055" xr:uid="{E4DDDAB7-415C-40E0-A240-C8D46A9A8CA4}"/>
    <cellStyle name="Percent 3 2 2 3" xfId="282" xr:uid="{C75FB5E7-6B2A-4BF2-AC0E-150137FC2FF6}"/>
    <cellStyle name="Percent 3 2 2 3 2" xfId="862" xr:uid="{AA8F8A19-0474-4C4D-9F88-488153E0DD7C}"/>
    <cellStyle name="Percent 3 2 2 3 3" xfId="572" xr:uid="{A11B3C68-C210-4060-8298-196F44D0B95C}"/>
    <cellStyle name="Percent 3 2 2 3 4" xfId="1450" xr:uid="{7F7AB34E-5B17-4176-AFEB-D1C1BA0B2B8E}"/>
    <cellStyle name="Percent 3 2 2 3 5" xfId="1152" xr:uid="{BF083406-8AA9-4BCC-B011-8D2EE0459770}"/>
    <cellStyle name="Percent 3 2 2 4" xfId="669" xr:uid="{E19D26BA-5F5B-4F54-85CB-FF5597FDA045}"/>
    <cellStyle name="Percent 3 2 2 5" xfId="379" xr:uid="{2A396969-B2FA-4E8A-BAA6-88B546F58E32}"/>
    <cellStyle name="Percent 3 2 2 6" xfId="1257" xr:uid="{FF2A101F-5305-4962-984B-7C3A602A491E}"/>
    <cellStyle name="Percent 3 2 2 7" xfId="959" xr:uid="{6BA62190-AF19-47FF-B9D4-52ACF513CD96}"/>
    <cellStyle name="Percent 3 2 3" xfId="137" xr:uid="{95930DD8-A48D-4F1D-928E-C1062A21B5C3}"/>
    <cellStyle name="Percent 3 2 3 2" xfId="717" xr:uid="{987057E6-4F60-4EDF-ACE3-DF1A55BA3119}"/>
    <cellStyle name="Percent 3 2 3 3" xfId="427" xr:uid="{280E1DD4-50B4-49CD-9AD4-20F914363781}"/>
    <cellStyle name="Percent 3 2 3 4" xfId="1305" xr:uid="{EF56DB26-19CD-4E85-A606-ADEDC132ACC3}"/>
    <cellStyle name="Percent 3 2 3 5" xfId="1007" xr:uid="{41B22C6A-D80B-4C55-9556-A8B5826D1DBF}"/>
    <cellStyle name="Percent 3 2 4" xfId="234" xr:uid="{416357E3-62AC-482B-860B-01FD603118F8}"/>
    <cellStyle name="Percent 3 2 4 2" xfId="814" xr:uid="{1EFB4605-6E97-465E-A9F7-BD74911C8A4E}"/>
    <cellStyle name="Percent 3 2 4 3" xfId="524" xr:uid="{936E57D2-D37F-40F2-90B5-D6A7BEECEAB8}"/>
    <cellStyle name="Percent 3 2 4 4" xfId="1402" xr:uid="{5C84E908-446C-4422-8C5F-B5760D743576}"/>
    <cellStyle name="Percent 3 2 4 5" xfId="1104" xr:uid="{91744C35-B344-4D3A-B43E-CCFBFE3579B1}"/>
    <cellStyle name="Percent 3 2 5" xfId="621" xr:uid="{F9E9EB1C-2BFA-4A7A-930B-FC9E7AB41E3F}"/>
    <cellStyle name="Percent 3 2 6" xfId="331" xr:uid="{5B8379AB-B046-4A92-BFA7-05C4D6CF96E1}"/>
    <cellStyle name="Percent 3 2 7" xfId="1209" xr:uid="{86854370-DBD5-4A56-9340-31D77ABB96DB}"/>
    <cellStyle name="Percent 3 2 8" xfId="911" xr:uid="{A0131010-A78A-49A1-8755-E956E846AE4B}"/>
    <cellStyle name="Percent 3 3" xfId="57" xr:uid="{BDA08D82-CFE5-451B-B122-48E95C414F53}"/>
    <cellStyle name="Percent 3 3 2" xfId="105" xr:uid="{7033916E-183A-4880-986F-F53904AD2B73}"/>
    <cellStyle name="Percent 3 3 2 2" xfId="201" xr:uid="{6FAC8A2D-F746-4CB8-8971-FEC1A38B2B38}"/>
    <cellStyle name="Percent 3 3 2 2 2" xfId="781" xr:uid="{290F11FA-00FB-4CB8-937B-ACFDACEA9D9D}"/>
    <cellStyle name="Percent 3 3 2 2 3" xfId="491" xr:uid="{D8C37727-B596-412A-8E53-FDEF2634D33D}"/>
    <cellStyle name="Percent 3 3 2 2 4" xfId="1369" xr:uid="{1880D23F-6979-44E2-BF9E-2807442FDF96}"/>
    <cellStyle name="Percent 3 3 2 2 5" xfId="1071" xr:uid="{4519D86E-E47D-40A1-9101-66D1046096FC}"/>
    <cellStyle name="Percent 3 3 2 3" xfId="298" xr:uid="{0DB83F80-5DDE-40AC-A7C1-DC3DFB9DEE62}"/>
    <cellStyle name="Percent 3 3 2 3 2" xfId="878" xr:uid="{A8D4D732-426D-4502-A063-0EE7CB6FEA0B}"/>
    <cellStyle name="Percent 3 3 2 3 3" xfId="588" xr:uid="{5CC7D716-6647-4AB5-9626-390E6FF1DF7C}"/>
    <cellStyle name="Percent 3 3 2 3 4" xfId="1466" xr:uid="{9895A598-FF0B-4E15-ACD6-368ACCBFBB49}"/>
    <cellStyle name="Percent 3 3 2 3 5" xfId="1168" xr:uid="{83731129-FD50-44C8-A53C-CEB74DABF75D}"/>
    <cellStyle name="Percent 3 3 2 4" xfId="685" xr:uid="{D3010E0C-387D-4AFF-9A9D-900287545DC1}"/>
    <cellStyle name="Percent 3 3 2 5" xfId="395" xr:uid="{3D856C41-F2F5-4DFE-BE6B-28EFDDF75C7C}"/>
    <cellStyle name="Percent 3 3 2 6" xfId="1273" xr:uid="{A4A549E8-5176-4062-822C-62C3672F82D7}"/>
    <cellStyle name="Percent 3 3 2 7" xfId="975" xr:uid="{A6AC0262-BA4F-4583-9926-930E43F9500F}"/>
    <cellStyle name="Percent 3 3 3" xfId="153" xr:uid="{3D8EC7DA-DEEE-4FD0-AA16-4D00539AB1C1}"/>
    <cellStyle name="Percent 3 3 3 2" xfId="733" xr:uid="{4C64A614-E1E3-41D7-A94A-B0403B9F77F9}"/>
    <cellStyle name="Percent 3 3 3 3" xfId="443" xr:uid="{064D175D-7DA2-4379-A0B8-6BF4D5E0C4F4}"/>
    <cellStyle name="Percent 3 3 3 4" xfId="1321" xr:uid="{4BBE7FF7-55E7-4D40-97C1-70FF75E66E5F}"/>
    <cellStyle name="Percent 3 3 3 5" xfId="1023" xr:uid="{A2EF8628-2EEC-41AB-9DE5-4CB83D2E4AE0}"/>
    <cellStyle name="Percent 3 3 4" xfId="250" xr:uid="{1C2CBAA7-D732-4CF5-83B3-1A7FDCD38707}"/>
    <cellStyle name="Percent 3 3 4 2" xfId="830" xr:uid="{65D48EF2-9760-40F2-B6E3-9FD0EE264FBE}"/>
    <cellStyle name="Percent 3 3 4 3" xfId="540" xr:uid="{E5157A4B-2851-4589-B5B0-AB35A153797E}"/>
    <cellStyle name="Percent 3 3 4 4" xfId="1418" xr:uid="{3E8AFD44-C7C2-4CE6-ABF8-1B9461910337}"/>
    <cellStyle name="Percent 3 3 4 5" xfId="1120" xr:uid="{D51FCB4C-BC45-4B3A-A555-61E8290E07FA}"/>
    <cellStyle name="Percent 3 3 5" xfId="637" xr:uid="{8523BEEF-7BCD-4107-BAE9-D1390D682922}"/>
    <cellStyle name="Percent 3 3 6" xfId="347" xr:uid="{AABA07A3-AF90-41C4-A8E8-CA694FF276F5}"/>
    <cellStyle name="Percent 3 3 7" xfId="1225" xr:uid="{0AC34BB4-664A-42F7-812A-CB566355A52F}"/>
    <cellStyle name="Percent 3 3 8" xfId="927" xr:uid="{5457753F-6322-4342-A486-6D2F5E54F388}"/>
    <cellStyle name="Percent 3 4" xfId="73" xr:uid="{264C8395-3003-4EDD-82E7-D067D9A890D6}"/>
    <cellStyle name="Percent 3 4 2" xfId="169" xr:uid="{C3153473-4B35-4843-82F7-18C7383C996B}"/>
    <cellStyle name="Percent 3 4 2 2" xfId="749" xr:uid="{DD304CB7-E568-433E-A40F-E9BB763E84A8}"/>
    <cellStyle name="Percent 3 4 2 3" xfId="459" xr:uid="{C3308358-AE40-41E5-8762-24B4FE7CB984}"/>
    <cellStyle name="Percent 3 4 2 4" xfId="1337" xr:uid="{806F8B00-13ED-47F2-BFF2-95953D338DD9}"/>
    <cellStyle name="Percent 3 4 2 5" xfId="1039" xr:uid="{B704A874-2560-4C57-A5CB-51CDEEA9D9E8}"/>
    <cellStyle name="Percent 3 4 3" xfId="266" xr:uid="{47C9C66F-6DB2-40F9-A015-E9E5EA14C858}"/>
    <cellStyle name="Percent 3 4 3 2" xfId="846" xr:uid="{76DDA3CE-804B-4C8B-A9E3-77AA6548E2A7}"/>
    <cellStyle name="Percent 3 4 3 3" xfId="556" xr:uid="{AA3D3FD9-88AD-46CC-80F4-B0F57A51DFBC}"/>
    <cellStyle name="Percent 3 4 3 4" xfId="1434" xr:uid="{198B9901-C5A1-43EB-AAFF-3C630C2D7936}"/>
    <cellStyle name="Percent 3 4 3 5" xfId="1136" xr:uid="{27DD373C-02C6-4772-B120-44C5492BB0E7}"/>
    <cellStyle name="Percent 3 4 4" xfId="653" xr:uid="{C29D8AE7-C27A-4945-9C8D-545E973FEEAF}"/>
    <cellStyle name="Percent 3 4 5" xfId="363" xr:uid="{357E68A5-A4B5-45B4-8E8A-C4C88BB0C611}"/>
    <cellStyle name="Percent 3 4 6" xfId="1241" xr:uid="{62F76E21-1262-4E52-850F-E096000645DA}"/>
    <cellStyle name="Percent 3 4 7" xfId="943" xr:uid="{99FFE484-B326-443E-8F12-A0FCEDF3F8BC}"/>
    <cellStyle name="Percent 3 5" xfId="121" xr:uid="{8BC0699D-4CA2-4740-B62A-D86C14B232E5}"/>
    <cellStyle name="Percent 3 5 2" xfId="701" xr:uid="{5B309CEA-79FB-4F99-BDF5-C3E4B13365C3}"/>
    <cellStyle name="Percent 3 5 3" xfId="411" xr:uid="{0148A470-24BA-4EEA-9EB6-9AF535748708}"/>
    <cellStyle name="Percent 3 5 4" xfId="1289" xr:uid="{32265ACE-9185-46C1-A70F-F13CBE5AD2C1}"/>
    <cellStyle name="Percent 3 5 5" xfId="991" xr:uid="{ADB93FF8-10EA-42D1-A731-51EE07FFA40C}"/>
    <cellStyle name="Percent 3 6" xfId="218" xr:uid="{D271591D-D1FF-4D4A-BAE7-E6E0F45136D9}"/>
    <cellStyle name="Percent 3 6 2" xfId="798" xr:uid="{210FFA29-342B-4823-A32E-7F829BA6619B}"/>
    <cellStyle name="Percent 3 6 3" xfId="508" xr:uid="{8C71A9D6-A474-48F0-BFDE-348D0D82194B}"/>
    <cellStyle name="Percent 3 6 4" xfId="1386" xr:uid="{65D1D063-A84F-49B7-A1CE-A5F8ACF775D2}"/>
    <cellStyle name="Percent 3 6 5" xfId="1088" xr:uid="{A8323074-84AC-4A25-B5AA-B605A8D21BB8}"/>
    <cellStyle name="Percent 3 7" xfId="605" xr:uid="{8BE34934-F242-4B14-BBB6-43D213E2606D}"/>
    <cellStyle name="Percent 3 7 2" xfId="1193" xr:uid="{DC42FB49-98E0-4B69-82D8-27067AED0F08}"/>
    <cellStyle name="Percent 3 8" xfId="315" xr:uid="{049DBF05-4DBD-467E-A215-FCA9421BB3B9}"/>
    <cellStyle name="Percent 3 9" xfId="1183" xr:uid="{03ECFBF2-A53C-45F1-8AD8-1A99F61F28E7}"/>
    <cellStyle name="Percent 4" xfId="27" xr:uid="{84B25720-8424-46C6-AEFC-61020447BA2D}"/>
    <cellStyle name="Percent 4 10" xfId="896" xr:uid="{8F07706F-B8D7-4135-8391-6277101E1AA0}"/>
    <cellStyle name="Percent 4 2" xfId="42" xr:uid="{1AC60927-F544-4D36-AEEB-79846B8DDE24}"/>
    <cellStyle name="Percent 4 2 2" xfId="90" xr:uid="{69827EEE-AFA6-45F4-BD85-78D34A1854DE}"/>
    <cellStyle name="Percent 4 2 2 2" xfId="186" xr:uid="{B4D28549-47E0-460D-B2E6-4EC81AE3FE17}"/>
    <cellStyle name="Percent 4 2 2 2 2" xfId="766" xr:uid="{8211D0DE-967C-41CF-9D50-F684659D5AEE}"/>
    <cellStyle name="Percent 4 2 2 2 3" xfId="476" xr:uid="{A319E446-0EE6-4CC3-A744-6F0F102A130F}"/>
    <cellStyle name="Percent 4 2 2 2 4" xfId="1354" xr:uid="{B370C5AC-C4AA-4BE1-974D-FF15399138E8}"/>
    <cellStyle name="Percent 4 2 2 2 5" xfId="1056" xr:uid="{79B433D9-2E4C-45FF-B609-0520074BB19A}"/>
    <cellStyle name="Percent 4 2 2 3" xfId="283" xr:uid="{AB396C5B-BA25-478D-9CC7-BF2786BDE99E}"/>
    <cellStyle name="Percent 4 2 2 3 2" xfId="863" xr:uid="{54B74A0C-39D1-4F3E-85D0-8062763C0CBF}"/>
    <cellStyle name="Percent 4 2 2 3 3" xfId="573" xr:uid="{62347CB8-657A-4AD5-8ED8-B09666A3980C}"/>
    <cellStyle name="Percent 4 2 2 3 4" xfId="1451" xr:uid="{7C861764-C5EC-4256-A9AA-30B6DE89479E}"/>
    <cellStyle name="Percent 4 2 2 3 5" xfId="1153" xr:uid="{5D768B9C-50AD-4ED4-B78B-5C58277BF43D}"/>
    <cellStyle name="Percent 4 2 2 4" xfId="670" xr:uid="{EE56D3B5-7146-4A47-8906-38D9609C4E27}"/>
    <cellStyle name="Percent 4 2 2 5" xfId="380" xr:uid="{F9A81D12-6BBC-468E-BD8B-5B83C2D75C88}"/>
    <cellStyle name="Percent 4 2 2 6" xfId="1258" xr:uid="{ABE10715-5444-49E8-9449-574C933BD517}"/>
    <cellStyle name="Percent 4 2 2 7" xfId="960" xr:uid="{7126FFB0-5336-4638-B670-0247069C14BB}"/>
    <cellStyle name="Percent 4 2 3" xfId="138" xr:uid="{A524B611-6D6C-4DA4-802B-6E322ADED07A}"/>
    <cellStyle name="Percent 4 2 3 2" xfId="718" xr:uid="{15E105CB-9EBB-4017-B317-C9A62F768322}"/>
    <cellStyle name="Percent 4 2 3 3" xfId="428" xr:uid="{3701BFF8-877E-4BEA-84A2-F6213FE5D1CB}"/>
    <cellStyle name="Percent 4 2 3 4" xfId="1306" xr:uid="{15B7252D-BFD9-4EE6-AFFD-0236F770C1B3}"/>
    <cellStyle name="Percent 4 2 3 5" xfId="1008" xr:uid="{A1551EA9-16BC-4D4A-9420-78CD599D8F8D}"/>
    <cellStyle name="Percent 4 2 4" xfId="235" xr:uid="{B985AAA0-123F-433C-9915-0F4FAE430C9F}"/>
    <cellStyle name="Percent 4 2 4 2" xfId="815" xr:uid="{6238E8DE-B885-4B3E-BCDF-58639A107C37}"/>
    <cellStyle name="Percent 4 2 4 3" xfId="525" xr:uid="{D1E13D32-64B5-452C-AE8E-1F1068D62456}"/>
    <cellStyle name="Percent 4 2 4 4" xfId="1403" xr:uid="{1541C9ED-E0AD-4F1D-AD6D-DAB1B86EC899}"/>
    <cellStyle name="Percent 4 2 4 5" xfId="1105" xr:uid="{9932B655-B4C4-4958-ACAF-89AA4467F277}"/>
    <cellStyle name="Percent 4 2 5" xfId="622" xr:uid="{A21850C6-2D04-414B-9A46-53BF3446B811}"/>
    <cellStyle name="Percent 4 2 6" xfId="332" xr:uid="{690A7BE9-6779-43C4-879A-4204CDA605B5}"/>
    <cellStyle name="Percent 4 2 7" xfId="1210" xr:uid="{FEF05886-5758-449A-9D44-09957A76A6F8}"/>
    <cellStyle name="Percent 4 2 8" xfId="912" xr:uid="{60EFF625-5EC5-4820-9CCD-0D2182539A64}"/>
    <cellStyle name="Percent 4 3" xfId="58" xr:uid="{F6636761-1A16-44FB-B3C3-70AF2B3082F6}"/>
    <cellStyle name="Percent 4 3 2" xfId="106" xr:uid="{DC764602-18F1-4640-87F9-1B40DB383962}"/>
    <cellStyle name="Percent 4 3 2 2" xfId="202" xr:uid="{930F9CAD-3C66-43E1-8CDF-351F4931159F}"/>
    <cellStyle name="Percent 4 3 2 2 2" xfId="782" xr:uid="{070E899F-9BF1-401D-AE5C-DDB4E6A68199}"/>
    <cellStyle name="Percent 4 3 2 2 3" xfId="492" xr:uid="{2C1BB129-0E61-4E99-8BA1-4AEDE7460AAA}"/>
    <cellStyle name="Percent 4 3 2 2 4" xfId="1370" xr:uid="{B726E4DA-A745-4199-9EA6-42A6EE3FA7EE}"/>
    <cellStyle name="Percent 4 3 2 2 5" xfId="1072" xr:uid="{B0F3B334-3AEA-43A1-A91F-7221F08E2624}"/>
    <cellStyle name="Percent 4 3 2 3" xfId="299" xr:uid="{AA793892-F20A-4B90-9D96-93702F4B1E76}"/>
    <cellStyle name="Percent 4 3 2 3 2" xfId="879" xr:uid="{9C9FBC12-54A6-4C37-A366-C945ECCB34F7}"/>
    <cellStyle name="Percent 4 3 2 3 3" xfId="589" xr:uid="{B8C453C1-728F-4FA4-9975-96DE404BA7F6}"/>
    <cellStyle name="Percent 4 3 2 3 4" xfId="1467" xr:uid="{9397D93C-A551-4F27-9B56-311435F26945}"/>
    <cellStyle name="Percent 4 3 2 3 5" xfId="1169" xr:uid="{AE21E5C1-34B6-4AB3-BB88-01FB76A1083D}"/>
    <cellStyle name="Percent 4 3 2 4" xfId="686" xr:uid="{C2DFA766-6DE0-45B5-ACAF-1EAAAD32811D}"/>
    <cellStyle name="Percent 4 3 2 5" xfId="396" xr:uid="{4ABC64CC-9B47-4144-B088-2B63CD7A151F}"/>
    <cellStyle name="Percent 4 3 2 6" xfId="1274" xr:uid="{DF679DDE-F0A0-4712-B9BA-DA557FB063EB}"/>
    <cellStyle name="Percent 4 3 2 7" xfId="976" xr:uid="{0437E097-E546-40F6-9474-0B21CCCB61E7}"/>
    <cellStyle name="Percent 4 3 3" xfId="154" xr:uid="{EBA0397F-952E-49AF-8DFC-94EBD3E3DD1F}"/>
    <cellStyle name="Percent 4 3 3 2" xfId="734" xr:uid="{7B01410E-16CC-48F8-A58D-E61BBEB216E7}"/>
    <cellStyle name="Percent 4 3 3 3" xfId="444" xr:uid="{CA49F342-C13B-44C1-93A9-C54A8CD28081}"/>
    <cellStyle name="Percent 4 3 3 4" xfId="1322" xr:uid="{C1E1AF8D-511E-414F-A4C7-E57F62F56F9A}"/>
    <cellStyle name="Percent 4 3 3 5" xfId="1024" xr:uid="{47C2A6C5-4066-48C9-8A2C-EBA28B632A4D}"/>
    <cellStyle name="Percent 4 3 4" xfId="251" xr:uid="{77C63232-66F0-4D36-A197-EA2182684AEA}"/>
    <cellStyle name="Percent 4 3 4 2" xfId="831" xr:uid="{68CB3746-7AD5-4510-85FA-F53A230DDE5D}"/>
    <cellStyle name="Percent 4 3 4 3" xfId="541" xr:uid="{186F6861-70CB-446B-8D29-32C21D86BBAB}"/>
    <cellStyle name="Percent 4 3 4 4" xfId="1419" xr:uid="{513E6E14-1331-4389-83A4-2F1EB2C41994}"/>
    <cellStyle name="Percent 4 3 4 5" xfId="1121" xr:uid="{7EB6E1CD-0595-4D1A-9D68-5635ADF06B5B}"/>
    <cellStyle name="Percent 4 3 5" xfId="638" xr:uid="{2E001D56-5DFE-4756-8114-226DD5F3FF87}"/>
    <cellStyle name="Percent 4 3 6" xfId="348" xr:uid="{4123588B-F2A4-435F-A2F6-68016A30A52E}"/>
    <cellStyle name="Percent 4 3 7" xfId="1226" xr:uid="{FEB0BB55-B7EF-44D8-A541-C61BBBD803E9}"/>
    <cellStyle name="Percent 4 3 8" xfId="928" xr:uid="{B138904A-9672-4776-A10B-34461CB7ECF5}"/>
    <cellStyle name="Percent 4 4" xfId="74" xr:uid="{2C1D69BF-E450-42F5-B8EB-45ADA575F2B4}"/>
    <cellStyle name="Percent 4 4 2" xfId="170" xr:uid="{3252317A-49F6-4863-98BE-1069CBC5F540}"/>
    <cellStyle name="Percent 4 4 2 2" xfId="750" xr:uid="{AF36AB01-65C7-4FD7-82D8-E1AFE3777B33}"/>
    <cellStyle name="Percent 4 4 2 3" xfId="460" xr:uid="{D71CF3D2-B302-4263-87A8-9BA6EFEF01ED}"/>
    <cellStyle name="Percent 4 4 2 4" xfId="1338" xr:uid="{4B82ADFB-23DC-4EC7-89B8-499289674053}"/>
    <cellStyle name="Percent 4 4 2 5" xfId="1040" xr:uid="{D5193909-0125-4F6B-8113-C1C728B44537}"/>
    <cellStyle name="Percent 4 4 3" xfId="267" xr:uid="{841D4C63-C521-466E-85D9-07C563EEFEF6}"/>
    <cellStyle name="Percent 4 4 3 2" xfId="847" xr:uid="{5938006F-0E96-4C46-ABB1-AE93DF1067D8}"/>
    <cellStyle name="Percent 4 4 3 3" xfId="557" xr:uid="{C42592F1-81AA-4FBA-9722-74F0C543DA88}"/>
    <cellStyle name="Percent 4 4 3 4" xfId="1435" xr:uid="{3C3046E5-CC59-4405-9348-0B3580C24111}"/>
    <cellStyle name="Percent 4 4 3 5" xfId="1137" xr:uid="{5D77D16C-9342-4236-892D-D0AA7CA49584}"/>
    <cellStyle name="Percent 4 4 4" xfId="654" xr:uid="{411F2FCF-779F-4C19-97C3-27E0FD8249A7}"/>
    <cellStyle name="Percent 4 4 5" xfId="364" xr:uid="{40EA2434-20C2-4FE5-96C0-4927F0BE0AF8}"/>
    <cellStyle name="Percent 4 4 6" xfId="1242" xr:uid="{24F55753-31E0-468E-BC17-8D1F16D20BCE}"/>
    <cellStyle name="Percent 4 4 7" xfId="944" xr:uid="{EDFBFC83-7E93-45BD-92E8-C13A5E126D51}"/>
    <cellStyle name="Percent 4 5" xfId="122" xr:uid="{ADF914D2-DF0E-4D6D-B5C3-D3FF016ED7BB}"/>
    <cellStyle name="Percent 4 5 2" xfId="702" xr:uid="{0DCC493D-7DBF-443D-B3A8-038871600750}"/>
    <cellStyle name="Percent 4 5 3" xfId="412" xr:uid="{6E9E803C-47A1-4DF2-A489-419DD676C816}"/>
    <cellStyle name="Percent 4 5 4" xfId="1290" xr:uid="{C102B7E9-D2AB-4AF4-9318-FBA7D54A970A}"/>
    <cellStyle name="Percent 4 5 5" xfId="992" xr:uid="{F231D36E-EE43-49AA-874E-4EC591ECC3A3}"/>
    <cellStyle name="Percent 4 6" xfId="219" xr:uid="{3C64C5C7-B72A-4409-A5D5-F6180950D4DC}"/>
    <cellStyle name="Percent 4 6 2" xfId="799" xr:uid="{1439A226-DEE7-4BC3-A860-9162C601CDFC}"/>
    <cellStyle name="Percent 4 6 3" xfId="509" xr:uid="{5CF99616-63F7-4999-998A-D9092D474B46}"/>
    <cellStyle name="Percent 4 6 4" xfId="1387" xr:uid="{DB3B750D-7ED2-4D96-9ACD-320D15B21B4D}"/>
    <cellStyle name="Percent 4 6 5" xfId="1089" xr:uid="{03BA767F-43FE-4918-8CB1-B635FC22B21A}"/>
    <cellStyle name="Percent 4 7" xfId="606" xr:uid="{3EA72C74-727D-421D-8336-6F12D9923555}"/>
    <cellStyle name="Percent 4 8" xfId="316" xr:uid="{EBC17A27-9C5A-4028-B262-71672B81550A}"/>
    <cellStyle name="Percent 4 9" xfId="1195" xr:uid="{D8E4BBBC-2D8F-4F48-A4BB-03975E7AECFA}"/>
    <cellStyle name="Percent 5" xfId="33" xr:uid="{5C801644-1CE2-49A6-A719-638DA65039E0}"/>
    <cellStyle name="Percent 5 2" xfId="81" xr:uid="{BC3E0952-0D17-4B2C-9683-9E7EDF4390D8}"/>
    <cellStyle name="Percent 5 2 2" xfId="177" xr:uid="{50D6A3FF-91A3-42D9-BB28-EE10ACB80562}"/>
    <cellStyle name="Percent 5 2 2 2" xfId="757" xr:uid="{41049660-3132-4B9F-8CEF-48B846A8B702}"/>
    <cellStyle name="Percent 5 2 2 3" xfId="467" xr:uid="{0EC88564-FA74-45DB-89E7-96D661D8B1E5}"/>
    <cellStyle name="Percent 5 2 2 4" xfId="1345" xr:uid="{A09B29A1-1C35-4A6B-B4F3-3A9C5B4C53B5}"/>
    <cellStyle name="Percent 5 2 2 5" xfId="1047" xr:uid="{A80A6842-ED98-4051-A1B8-DB143EF30B00}"/>
    <cellStyle name="Percent 5 2 3" xfId="274" xr:uid="{1BC4B1E8-2477-45DD-B391-A8C58FA4313F}"/>
    <cellStyle name="Percent 5 2 3 2" xfId="854" xr:uid="{45EE2FEF-D13D-42A8-B9A1-21CAE14403DA}"/>
    <cellStyle name="Percent 5 2 3 3" xfId="564" xr:uid="{11106D01-7A8A-4101-986A-6449EC6722D5}"/>
    <cellStyle name="Percent 5 2 3 4" xfId="1442" xr:uid="{CB39F2B2-9500-4E27-A5DF-CD6FB1C5E93E}"/>
    <cellStyle name="Percent 5 2 3 5" xfId="1144" xr:uid="{D7E740A5-B62D-4598-8DDA-FBF38BA3C839}"/>
    <cellStyle name="Percent 5 2 4" xfId="661" xr:uid="{1F32F0D4-9870-4824-8175-FAFAC4C418D2}"/>
    <cellStyle name="Percent 5 2 5" xfId="371" xr:uid="{C618F299-A43C-4799-A030-44792FEA0DC8}"/>
    <cellStyle name="Percent 5 2 6" xfId="1249" xr:uid="{CF8B6641-60DA-44DB-98F5-28F049C70FCE}"/>
    <cellStyle name="Percent 5 2 7" xfId="951" xr:uid="{F3744EF8-796B-46B5-915B-CAF51CD2DAA9}"/>
    <cellStyle name="Percent 5 3" xfId="129" xr:uid="{E8B0E55D-1E8F-450F-AE77-D82D67B54F53}"/>
    <cellStyle name="Percent 5 3 2" xfId="709" xr:uid="{7DA62D77-A804-476C-967C-9870F2E023EF}"/>
    <cellStyle name="Percent 5 3 3" xfId="419" xr:uid="{A44C7AD0-FA07-43ED-9081-5C1042EC9743}"/>
    <cellStyle name="Percent 5 3 4" xfId="1297" xr:uid="{B3AA7735-17D2-40C4-89CF-387D7CC8B207}"/>
    <cellStyle name="Percent 5 3 5" xfId="999" xr:uid="{8AA0385D-E9D9-43F3-8E44-A0E838577CAC}"/>
    <cellStyle name="Percent 5 4" xfId="226" xr:uid="{E32E4896-FD9D-4E11-AE43-A15BC0A1A5DC}"/>
    <cellStyle name="Percent 5 4 2" xfId="806" xr:uid="{1D466FDB-301E-47CB-9FE5-F74CFE464A8F}"/>
    <cellStyle name="Percent 5 4 3" xfId="516" xr:uid="{1C2A8016-09CE-4268-832F-9709F93925C1}"/>
    <cellStyle name="Percent 5 4 4" xfId="1394" xr:uid="{7FC32A9A-4C74-468E-A87B-F02DDA0D541F}"/>
    <cellStyle name="Percent 5 4 5" xfId="1096" xr:uid="{A8193EC3-B789-4118-B2B9-0BF3BCC75BE4}"/>
    <cellStyle name="Percent 5 5" xfId="613" xr:uid="{B4C2A000-BC22-4B0B-A176-B4F72B66E3C6}"/>
    <cellStyle name="Percent 5 6" xfId="323" xr:uid="{FED824C4-00F6-4900-9216-2EB82636D6B7}"/>
    <cellStyle name="Percent 5 7" xfId="1201" xr:uid="{D34BCA72-3AE6-447D-9847-F0C68A35F6A8}"/>
    <cellStyle name="Percent 5 8" xfId="903" xr:uid="{352A3126-0DDF-471A-82B1-08B1386C0C92}"/>
    <cellStyle name="Percent 6" xfId="49" xr:uid="{B2B0BF83-702C-4588-A07C-37E458107BA3}"/>
    <cellStyle name="Percent 6 2" xfId="97" xr:uid="{ACA06A34-274C-4736-A93F-3A6CF00EF383}"/>
    <cellStyle name="Percent 6 2 2" xfId="193" xr:uid="{D1EA0336-0B7D-49F1-BE8D-F91E23C0AF78}"/>
    <cellStyle name="Percent 6 2 2 2" xfId="773" xr:uid="{113F57BE-781C-4370-B364-00005030BECA}"/>
    <cellStyle name="Percent 6 2 2 3" xfId="483" xr:uid="{421A0516-41DF-4960-9C97-28ABFBA37B8F}"/>
    <cellStyle name="Percent 6 2 2 4" xfId="1361" xr:uid="{ADB492C7-B979-40DB-9BD0-1F2F17628C37}"/>
    <cellStyle name="Percent 6 2 2 5" xfId="1063" xr:uid="{53AFB27D-606E-400F-BA92-956DE0DDB45C}"/>
    <cellStyle name="Percent 6 2 3" xfId="290" xr:uid="{A8901A1C-680B-4C65-BAC9-6A7CFE825563}"/>
    <cellStyle name="Percent 6 2 3 2" xfId="870" xr:uid="{EC17132C-0BF1-4001-B85B-F242224FAF38}"/>
    <cellStyle name="Percent 6 2 3 3" xfId="580" xr:uid="{A024A071-AC1D-4CF4-A7C1-B8849BBCDF70}"/>
    <cellStyle name="Percent 6 2 3 4" xfId="1458" xr:uid="{C7953ED3-BDBB-43B2-9947-265091FE325E}"/>
    <cellStyle name="Percent 6 2 3 5" xfId="1160" xr:uid="{6C846ADC-D287-473A-B803-55D2896D7D70}"/>
    <cellStyle name="Percent 6 2 4" xfId="677" xr:uid="{539406EE-995E-4A19-A935-411781879D5A}"/>
    <cellStyle name="Percent 6 2 5" xfId="387" xr:uid="{54D69BA8-9581-44A1-9F49-8DAFA20ECA38}"/>
    <cellStyle name="Percent 6 2 6" xfId="1265" xr:uid="{FF9F10BF-78B4-44C9-BFAC-99FB021F074C}"/>
    <cellStyle name="Percent 6 2 7" xfId="967" xr:uid="{A7FC81A9-E626-4374-B733-0A9D278F051A}"/>
    <cellStyle name="Percent 6 3" xfId="145" xr:uid="{9A720180-479D-453B-8C43-2EDDC981AFCF}"/>
    <cellStyle name="Percent 6 3 2" xfId="725" xr:uid="{C154D889-FDFC-40D7-B5B1-58FD23F08A94}"/>
    <cellStyle name="Percent 6 3 3" xfId="435" xr:uid="{CA55DAFA-A74D-4E6B-B1E2-C7F964B16FA1}"/>
    <cellStyle name="Percent 6 3 4" xfId="1313" xr:uid="{5C25CD20-71A6-4D8E-9329-82C6017F1F76}"/>
    <cellStyle name="Percent 6 3 5" xfId="1015" xr:uid="{2CDB82D5-26F6-480C-A88A-A2979CD851A5}"/>
    <cellStyle name="Percent 6 4" xfId="242" xr:uid="{8B742C57-EFDB-4057-A138-1CBC6F5BAB1C}"/>
    <cellStyle name="Percent 6 4 2" xfId="822" xr:uid="{8A7EB380-D114-4285-8374-BC13C588FCCD}"/>
    <cellStyle name="Percent 6 4 3" xfId="532" xr:uid="{024EAF80-D6D3-4AD6-AF47-8C21DB58D3A7}"/>
    <cellStyle name="Percent 6 4 4" xfId="1410" xr:uid="{C80F70F1-8E33-42CD-9600-714588EC8166}"/>
    <cellStyle name="Percent 6 4 5" xfId="1112" xr:uid="{C358D95D-5B8E-4C9D-9EDA-C3C62F0C53D0}"/>
    <cellStyle name="Percent 6 5" xfId="629" xr:uid="{07832061-6D67-4CC5-934E-52ED9E23ED4C}"/>
    <cellStyle name="Percent 6 6" xfId="339" xr:uid="{3236BB18-1C09-4849-869A-CCDF685E6879}"/>
    <cellStyle name="Percent 6 7" xfId="1217" xr:uid="{B845CFCB-0D0D-414A-A506-BD89F1DF58D3}"/>
    <cellStyle name="Percent 6 8" xfId="919" xr:uid="{9DDFA0DC-CD4D-4F82-835B-982546735F84}"/>
    <cellStyle name="Percent 7" xfId="65" xr:uid="{32A4066A-BA28-46B9-A562-362DD024FDD8}"/>
    <cellStyle name="Percent 7 2" xfId="161" xr:uid="{D80E2E90-5C7E-47B4-B2FC-9D2AA19A0060}"/>
    <cellStyle name="Percent 7 2 2" xfId="741" xr:uid="{B0DB839A-1880-48CD-AFAB-5AB0633E3CC7}"/>
    <cellStyle name="Percent 7 2 3" xfId="451" xr:uid="{D10378AC-ED33-4CA2-B3E4-48FA782C12C3}"/>
    <cellStyle name="Percent 7 2 4" xfId="1329" xr:uid="{013831FC-932E-4B47-A045-5355CD019FE7}"/>
    <cellStyle name="Percent 7 2 5" xfId="1031" xr:uid="{68BF7FCF-0C7F-40AD-8B0B-4E70A2C501F2}"/>
    <cellStyle name="Percent 7 3" xfId="258" xr:uid="{86C74F42-BE9C-4F06-B21E-9BCCA478DBB7}"/>
    <cellStyle name="Percent 7 3 2" xfId="838" xr:uid="{8D18CB13-295B-41F2-8833-FDF7285CC1BB}"/>
    <cellStyle name="Percent 7 3 3" xfId="548" xr:uid="{D26092F4-0BA3-4236-9868-0E297F44DE0F}"/>
    <cellStyle name="Percent 7 3 4" xfId="1426" xr:uid="{182B08EA-A427-41E9-8A2D-A5A46EE043B4}"/>
    <cellStyle name="Percent 7 3 5" xfId="1128" xr:uid="{7E43100C-A958-422E-AF92-ECCCCA82FF8F}"/>
    <cellStyle name="Percent 7 4" xfId="645" xr:uid="{48A6D8EC-B42E-4C3A-A369-6D131F33DF15}"/>
    <cellStyle name="Percent 7 5" xfId="355" xr:uid="{6DB79D88-BA98-4654-BFFC-5EB0F2E3A363}"/>
    <cellStyle name="Percent 7 6" xfId="1233" xr:uid="{283EAC8E-CC4E-4D61-B762-009A18D3ABDA}"/>
    <cellStyle name="Percent 7 7" xfId="935" xr:uid="{4C4B7DAB-A08D-42F7-9B2C-735D0D07EEA3}"/>
    <cellStyle name="Percent 8" xfId="113" xr:uid="{DC8F2D02-1A02-44D2-9EE3-E56155D08AF8}"/>
    <cellStyle name="Percent 8 2" xfId="693" xr:uid="{A3AAAFC4-E6D1-4224-BDC2-99F0D410457E}"/>
    <cellStyle name="Percent 8 3" xfId="403" xr:uid="{6389086A-3C71-42D6-9F89-C6982F539949}"/>
    <cellStyle name="Percent 8 4" xfId="1281" xr:uid="{7040B400-59FC-47B3-8829-2D2A4B747A6C}"/>
    <cellStyle name="Percent 8 5" xfId="983" xr:uid="{35364012-FDD7-4FEE-A3DB-346106A1B266}"/>
    <cellStyle name="Percent 9" xfId="210" xr:uid="{CB02E931-61B3-4CF7-8B39-A110C11A04B4}"/>
    <cellStyle name="Percent 9 2" xfId="790" xr:uid="{EB52AB5E-7F0C-443E-8ABF-F223C2D6984C}"/>
    <cellStyle name="Percent 9 3" xfId="500" xr:uid="{5DE2DA07-4EDF-4592-A8AE-08BFF537D2C3}"/>
    <cellStyle name="Percent 9 4" xfId="1378" xr:uid="{F80152D3-447F-4DEF-B6A6-B5601BFDA53E}"/>
    <cellStyle name="Percent 9 5" xfId="1080" xr:uid="{AAFA5948-1483-4B54-A895-55D1724563BD}"/>
  </cellStyles>
  <dxfs count="0"/>
  <tableStyles count="1" defaultTableStyle="TableStyleMedium2" defaultPivotStyle="PivotStyleLight16">
    <tableStyle name="Invisible" pivot="0" table="0" count="0" xr9:uid="{BC574599-C86B-42D1-AA0D-7877A1F9427C}"/>
  </tableStyles>
  <colors>
    <mruColors>
      <color rgb="FF0000FF"/>
      <color rgb="FFE7FCA2"/>
      <color rgb="FFDCFC76"/>
      <color rgb="FFFFFF00"/>
      <color rgb="FFFF9999"/>
      <color rgb="FFFF7C80"/>
      <color rgb="FFFF66FF"/>
      <color rgb="FFFD69F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12</xdr:col>
      <xdr:colOff>272143</xdr:colOff>
      <xdr:row>29</xdr:row>
      <xdr:rowOff>347048</xdr:rowOff>
    </xdr:to>
    <xdr:pic>
      <xdr:nvPicPr>
        <xdr:cNvPr id="3" name="Picture 2">
          <a:extLst>
            <a:ext uri="{FF2B5EF4-FFF2-40B4-BE49-F238E27FC236}">
              <a16:creationId xmlns:a16="http://schemas.microsoft.com/office/drawing/2014/main" id="{09E5196F-2504-B48E-B7AC-679BD24689A4}"/>
            </a:ext>
          </a:extLst>
        </xdr:cNvPr>
        <xdr:cNvPicPr>
          <a:picLocks noChangeAspect="1"/>
        </xdr:cNvPicPr>
      </xdr:nvPicPr>
      <xdr:blipFill>
        <a:blip xmlns:r="http://schemas.openxmlformats.org/officeDocument/2006/relationships" r:embed="rId1"/>
        <a:stretch>
          <a:fillRect/>
        </a:stretch>
      </xdr:blipFill>
      <xdr:spPr>
        <a:xfrm>
          <a:off x="8937171" y="489857"/>
          <a:ext cx="4637315" cy="5800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552450</xdr:colOff>
      <xdr:row>1</xdr:row>
      <xdr:rowOff>57150</xdr:rowOff>
    </xdr:from>
    <xdr:to>
      <xdr:col>13</xdr:col>
      <xdr:colOff>800739</xdr:colOff>
      <xdr:row>8</xdr:row>
      <xdr:rowOff>66942</xdr:rowOff>
    </xdr:to>
    <xdr:pic>
      <xdr:nvPicPr>
        <xdr:cNvPr id="2" name="Picture 1">
          <a:extLst>
            <a:ext uri="{FF2B5EF4-FFF2-40B4-BE49-F238E27FC236}">
              <a16:creationId xmlns:a16="http://schemas.microsoft.com/office/drawing/2014/main" id="{A3959379-CD99-17E2-97D5-81E4747DAE70}"/>
            </a:ext>
          </a:extLst>
        </xdr:cNvPr>
        <xdr:cNvPicPr>
          <a:picLocks noChangeAspect="1"/>
        </xdr:cNvPicPr>
      </xdr:nvPicPr>
      <xdr:blipFill>
        <a:blip xmlns:r="http://schemas.openxmlformats.org/officeDocument/2006/relationships" r:embed="rId1"/>
        <a:stretch>
          <a:fillRect/>
        </a:stretch>
      </xdr:blipFill>
      <xdr:spPr>
        <a:xfrm>
          <a:off x="8105775" y="428625"/>
          <a:ext cx="4582164" cy="1914792"/>
        </a:xfrm>
        <a:prstGeom prst="rect">
          <a:avLst/>
        </a:prstGeom>
      </xdr:spPr>
    </xdr:pic>
    <xdr:clientData/>
  </xdr:twoCellAnchor>
  <xdr:twoCellAnchor editAs="oneCell">
    <xdr:from>
      <xdr:col>8</xdr:col>
      <xdr:colOff>0</xdr:colOff>
      <xdr:row>11</xdr:row>
      <xdr:rowOff>0</xdr:rowOff>
    </xdr:from>
    <xdr:to>
      <xdr:col>23</xdr:col>
      <xdr:colOff>258660</xdr:colOff>
      <xdr:row>12</xdr:row>
      <xdr:rowOff>27</xdr:rowOff>
    </xdr:to>
    <xdr:pic>
      <xdr:nvPicPr>
        <xdr:cNvPr id="4" name="Picture 3">
          <a:extLst>
            <a:ext uri="{FF2B5EF4-FFF2-40B4-BE49-F238E27FC236}">
              <a16:creationId xmlns:a16="http://schemas.microsoft.com/office/drawing/2014/main" id="{4D413231-205D-9905-A4A2-FB374ECD4528}"/>
            </a:ext>
          </a:extLst>
        </xdr:cNvPr>
        <xdr:cNvPicPr>
          <a:picLocks noChangeAspect="1"/>
        </xdr:cNvPicPr>
      </xdr:nvPicPr>
      <xdr:blipFill>
        <a:blip xmlns:r="http://schemas.openxmlformats.org/officeDocument/2006/relationships" r:embed="rId2"/>
        <a:stretch>
          <a:fillRect/>
        </a:stretch>
      </xdr:blipFill>
      <xdr:spPr>
        <a:xfrm>
          <a:off x="8258175" y="2705100"/>
          <a:ext cx="10640910" cy="190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14</xdr:col>
      <xdr:colOff>226909</xdr:colOff>
      <xdr:row>25</xdr:row>
      <xdr:rowOff>134391</xdr:rowOff>
    </xdr:to>
    <xdr:pic>
      <xdr:nvPicPr>
        <xdr:cNvPr id="3" name="Picture 2">
          <a:extLst>
            <a:ext uri="{FF2B5EF4-FFF2-40B4-BE49-F238E27FC236}">
              <a16:creationId xmlns:a16="http://schemas.microsoft.com/office/drawing/2014/main" id="{0DD7E847-02F9-C150-92E9-D286D1C94620}"/>
            </a:ext>
          </a:extLst>
        </xdr:cNvPr>
        <xdr:cNvPicPr>
          <a:picLocks noChangeAspect="1"/>
        </xdr:cNvPicPr>
      </xdr:nvPicPr>
      <xdr:blipFill>
        <a:blip xmlns:r="http://schemas.openxmlformats.org/officeDocument/2006/relationships" r:embed="rId1"/>
        <a:stretch>
          <a:fillRect/>
        </a:stretch>
      </xdr:blipFill>
      <xdr:spPr>
        <a:xfrm>
          <a:off x="7065818" y="540327"/>
          <a:ext cx="6600000" cy="55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544286</xdr:colOff>
      <xdr:row>39</xdr:row>
      <xdr:rowOff>108858</xdr:rowOff>
    </xdr:from>
    <xdr:to>
      <xdr:col>27</xdr:col>
      <xdr:colOff>231791</xdr:colOff>
      <xdr:row>53</xdr:row>
      <xdr:rowOff>51391</xdr:rowOff>
    </xdr:to>
    <xdr:pic>
      <xdr:nvPicPr>
        <xdr:cNvPr id="2" name="Picture 1">
          <a:extLst>
            <a:ext uri="{FF2B5EF4-FFF2-40B4-BE49-F238E27FC236}">
              <a16:creationId xmlns:a16="http://schemas.microsoft.com/office/drawing/2014/main" id="{FAC1197C-8450-D8E7-BC8F-4066631431DB}"/>
            </a:ext>
          </a:extLst>
        </xdr:cNvPr>
        <xdr:cNvPicPr>
          <a:picLocks noChangeAspect="1"/>
        </xdr:cNvPicPr>
      </xdr:nvPicPr>
      <xdr:blipFill>
        <a:blip xmlns:r="http://schemas.openxmlformats.org/officeDocument/2006/relationships" r:embed="rId1"/>
        <a:stretch>
          <a:fillRect/>
        </a:stretch>
      </xdr:blipFill>
      <xdr:spPr>
        <a:xfrm>
          <a:off x="12246429" y="5932715"/>
          <a:ext cx="7133333" cy="2533333"/>
        </a:xfrm>
        <a:prstGeom prst="rect">
          <a:avLst/>
        </a:prstGeom>
      </xdr:spPr>
    </xdr:pic>
    <xdr:clientData/>
  </xdr:twoCellAnchor>
  <xdr:twoCellAnchor editAs="oneCell">
    <xdr:from>
      <xdr:col>15</xdr:col>
      <xdr:colOff>533401</xdr:colOff>
      <xdr:row>3</xdr:row>
      <xdr:rowOff>130629</xdr:rowOff>
    </xdr:from>
    <xdr:to>
      <xdr:col>26</xdr:col>
      <xdr:colOff>555172</xdr:colOff>
      <xdr:row>37</xdr:row>
      <xdr:rowOff>35230</xdr:rowOff>
    </xdr:to>
    <xdr:pic>
      <xdr:nvPicPr>
        <xdr:cNvPr id="5" name="Picture 4">
          <a:extLst>
            <a:ext uri="{FF2B5EF4-FFF2-40B4-BE49-F238E27FC236}">
              <a16:creationId xmlns:a16="http://schemas.microsoft.com/office/drawing/2014/main" id="{63568577-3A2F-BE97-9D1A-824D47CFBB3D}"/>
            </a:ext>
          </a:extLst>
        </xdr:cNvPr>
        <xdr:cNvPicPr>
          <a:picLocks noChangeAspect="1"/>
        </xdr:cNvPicPr>
      </xdr:nvPicPr>
      <xdr:blipFill>
        <a:blip xmlns:r="http://schemas.openxmlformats.org/officeDocument/2006/relationships" r:embed="rId2"/>
        <a:stretch>
          <a:fillRect/>
        </a:stretch>
      </xdr:blipFill>
      <xdr:spPr>
        <a:xfrm>
          <a:off x="10472058" y="903515"/>
          <a:ext cx="6847114" cy="4835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27</xdr:row>
      <xdr:rowOff>0</xdr:rowOff>
    </xdr:from>
    <xdr:to>
      <xdr:col>28</xdr:col>
      <xdr:colOff>254019</xdr:colOff>
      <xdr:row>33</xdr:row>
      <xdr:rowOff>331291</xdr:rowOff>
    </xdr:to>
    <xdr:pic>
      <xdr:nvPicPr>
        <xdr:cNvPr id="7" name="Picture 6">
          <a:extLst>
            <a:ext uri="{FF2B5EF4-FFF2-40B4-BE49-F238E27FC236}">
              <a16:creationId xmlns:a16="http://schemas.microsoft.com/office/drawing/2014/main" id="{B82AF3AE-61ED-41FA-A4DC-B087B17C8C32}"/>
            </a:ext>
          </a:extLst>
        </xdr:cNvPr>
        <xdr:cNvPicPr>
          <a:picLocks noChangeAspect="1"/>
        </xdr:cNvPicPr>
      </xdr:nvPicPr>
      <xdr:blipFill>
        <a:blip xmlns:r="http://schemas.openxmlformats.org/officeDocument/2006/relationships" r:embed="rId1"/>
        <a:stretch>
          <a:fillRect/>
        </a:stretch>
      </xdr:blipFill>
      <xdr:spPr>
        <a:xfrm>
          <a:off x="7143750" y="4457700"/>
          <a:ext cx="10009524" cy="1428571"/>
        </a:xfrm>
        <a:prstGeom prst="rect">
          <a:avLst/>
        </a:prstGeom>
      </xdr:spPr>
    </xdr:pic>
    <xdr:clientData/>
  </xdr:twoCellAnchor>
  <xdr:twoCellAnchor editAs="oneCell">
    <xdr:from>
      <xdr:col>14</xdr:col>
      <xdr:colOff>0</xdr:colOff>
      <xdr:row>1</xdr:row>
      <xdr:rowOff>108857</xdr:rowOff>
    </xdr:from>
    <xdr:to>
      <xdr:col>19</xdr:col>
      <xdr:colOff>185057</xdr:colOff>
      <xdr:row>11</xdr:row>
      <xdr:rowOff>127749</xdr:rowOff>
    </xdr:to>
    <xdr:pic>
      <xdr:nvPicPr>
        <xdr:cNvPr id="3" name="Picture 2">
          <a:extLst>
            <a:ext uri="{FF2B5EF4-FFF2-40B4-BE49-F238E27FC236}">
              <a16:creationId xmlns:a16="http://schemas.microsoft.com/office/drawing/2014/main" id="{40037800-A4F1-CDE0-75A7-AA5449F26385}"/>
            </a:ext>
          </a:extLst>
        </xdr:cNvPr>
        <xdr:cNvPicPr>
          <a:picLocks noChangeAspect="1"/>
        </xdr:cNvPicPr>
      </xdr:nvPicPr>
      <xdr:blipFill>
        <a:blip xmlns:r="http://schemas.openxmlformats.org/officeDocument/2006/relationships" r:embed="rId2"/>
        <a:stretch>
          <a:fillRect/>
        </a:stretch>
      </xdr:blipFill>
      <xdr:spPr>
        <a:xfrm>
          <a:off x="9427029" y="272143"/>
          <a:ext cx="3287485" cy="17388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31</xdr:row>
      <xdr:rowOff>1</xdr:rowOff>
    </xdr:from>
    <xdr:to>
      <xdr:col>11</xdr:col>
      <xdr:colOff>9525</xdr:colOff>
      <xdr:row>40</xdr:row>
      <xdr:rowOff>59027</xdr:rowOff>
    </xdr:to>
    <xdr:pic>
      <xdr:nvPicPr>
        <xdr:cNvPr id="6" name="Picture 5">
          <a:extLst>
            <a:ext uri="{FF2B5EF4-FFF2-40B4-BE49-F238E27FC236}">
              <a16:creationId xmlns:a16="http://schemas.microsoft.com/office/drawing/2014/main" id="{B2FBE16C-91DE-435F-847F-D90CDEC7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9276"/>
          <a:ext cx="7019925" cy="1544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46</xdr:row>
      <xdr:rowOff>0</xdr:rowOff>
    </xdr:from>
    <xdr:to>
      <xdr:col>20</xdr:col>
      <xdr:colOff>365053</xdr:colOff>
      <xdr:row>60</xdr:row>
      <xdr:rowOff>146504</xdr:rowOff>
    </xdr:to>
    <xdr:pic>
      <xdr:nvPicPr>
        <xdr:cNvPr id="3" name="Picture 2">
          <a:extLst>
            <a:ext uri="{FF2B5EF4-FFF2-40B4-BE49-F238E27FC236}">
              <a16:creationId xmlns:a16="http://schemas.microsoft.com/office/drawing/2014/main" id="{D00D0754-AB8D-723D-21AC-E6952AAB255A}"/>
            </a:ext>
          </a:extLst>
        </xdr:cNvPr>
        <xdr:cNvPicPr>
          <a:picLocks noChangeAspect="1"/>
        </xdr:cNvPicPr>
      </xdr:nvPicPr>
      <xdr:blipFill>
        <a:blip xmlns:r="http://schemas.openxmlformats.org/officeDocument/2006/relationships" r:embed="rId2"/>
        <a:stretch>
          <a:fillRect/>
        </a:stretch>
      </xdr:blipFill>
      <xdr:spPr>
        <a:xfrm>
          <a:off x="8998324" y="7888941"/>
          <a:ext cx="6561905" cy="2342857"/>
        </a:xfrm>
        <a:prstGeom prst="rect">
          <a:avLst/>
        </a:prstGeom>
      </xdr:spPr>
    </xdr:pic>
    <xdr:clientData/>
  </xdr:twoCellAnchor>
  <xdr:twoCellAnchor editAs="oneCell">
    <xdr:from>
      <xdr:col>20</xdr:col>
      <xdr:colOff>302560</xdr:colOff>
      <xdr:row>46</xdr:row>
      <xdr:rowOff>11206</xdr:rowOff>
    </xdr:from>
    <xdr:to>
      <xdr:col>28</xdr:col>
      <xdr:colOff>532810</xdr:colOff>
      <xdr:row>60</xdr:row>
      <xdr:rowOff>129139</xdr:rowOff>
    </xdr:to>
    <xdr:pic>
      <xdr:nvPicPr>
        <xdr:cNvPr id="4" name="Picture 3">
          <a:extLst>
            <a:ext uri="{FF2B5EF4-FFF2-40B4-BE49-F238E27FC236}">
              <a16:creationId xmlns:a16="http://schemas.microsoft.com/office/drawing/2014/main" id="{5145ADAA-BA7B-9A7A-4E7C-6C407FF78592}"/>
            </a:ext>
          </a:extLst>
        </xdr:cNvPr>
        <xdr:cNvPicPr>
          <a:picLocks noChangeAspect="1"/>
        </xdr:cNvPicPr>
      </xdr:nvPicPr>
      <xdr:blipFill>
        <a:blip xmlns:r="http://schemas.openxmlformats.org/officeDocument/2006/relationships" r:embed="rId3"/>
        <a:stretch>
          <a:fillRect/>
        </a:stretch>
      </xdr:blipFill>
      <xdr:spPr>
        <a:xfrm>
          <a:off x="15497736" y="7900147"/>
          <a:ext cx="4723809" cy="2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S98\CSAData\Clients\Purple%20Team%20Clients\Fern%20Ridge%20School%20District\2005\Financials\FR%20FINANCIALS%2020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ASSETS"/>
      <sheetName val="ACTIVITIES"/>
      <sheetName val="GAAP1"/>
      <sheetName val="REC"/>
      <sheetName val="GAAP2"/>
      <sheetName val="REC2"/>
      <sheetName val="BAL FIDUCIARY"/>
      <sheetName val="REV FIDUCIARY"/>
      <sheetName val="GFREV"/>
      <sheetName val="GFEXPS"/>
      <sheetName val="BS-NONMAJOR"/>
      <sheetName val="REV NONMAJOR"/>
      <sheetName val="201"/>
      <sheetName val="202"/>
      <sheetName val="204"/>
      <sheetName val="210"/>
      <sheetName val="215"/>
      <sheetName val="222"/>
      <sheetName val="226"/>
      <sheetName val="228"/>
      <sheetName val="232"/>
      <sheetName val="235"/>
      <sheetName val="245"/>
      <sheetName val="252"/>
      <sheetName val="262"/>
      <sheetName val="263"/>
      <sheetName val="270"/>
      <sheetName val="281"/>
      <sheetName val="283"/>
      <sheetName val="285"/>
      <sheetName val="291"/>
      <sheetName val="293"/>
      <sheetName val="295"/>
      <sheetName val="296"/>
      <sheetName val="715"/>
      <sheetName val="300"/>
      <sheetName val="301"/>
      <sheetName val="302"/>
      <sheetName val="710"/>
      <sheetName val="720"/>
      <sheetName val="UNCOLL"/>
      <sheetName val="UNCOLDSF"/>
      <sheetName val="fedsched"/>
      <sheetName val="Analytic GF BS"/>
      <sheetName val="Analytic GF IS"/>
      <sheetName val="Analytic DSF BS"/>
      <sheetName val="Materiality"/>
      <sheetName val="StateSum"/>
      <sheetName val="G-WIDE ANALYTIC"/>
      <sheetName val="G-WIDE ANALYTIC ACTIVITI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oregon.gov/pers/emp/Documents/GASB/2023/Cash-Contributions-Subsequent-to-6-30-2022-Measurement-Dat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s://www.oregon.gov/pers/Documents/Financials/ACFR/2022-Annual-Comprehensive-Financial-Report.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fitToPage="1"/>
  </sheetPr>
  <dimension ref="A1:M67"/>
  <sheetViews>
    <sheetView workbookViewId="0">
      <selection activeCell="N14" sqref="N14"/>
    </sheetView>
  </sheetViews>
  <sheetFormatPr defaultRowHeight="15"/>
  <cols>
    <col min="1" max="1" width="3.28515625" customWidth="1"/>
    <col min="2" max="2" width="39.5703125" customWidth="1"/>
    <col min="3" max="3" width="0" hidden="1" customWidth="1"/>
    <col min="4" max="4" width="2.28515625" customWidth="1"/>
    <col min="5" max="5" width="12.28515625" bestFit="1" customWidth="1"/>
    <col min="6" max="6" width="5.28515625" style="87" customWidth="1"/>
    <col min="7" max="7" width="12.28515625" bestFit="1" customWidth="1"/>
    <col min="8" max="8" width="4" customWidth="1"/>
    <col min="9" max="9" width="13" customWidth="1"/>
    <col min="10" max="10" width="8.140625" style="89" customWidth="1"/>
    <col min="11" max="11" width="11.28515625" style="89" bestFit="1" customWidth="1"/>
    <col min="12" max="12" width="12.5703125" customWidth="1"/>
  </cols>
  <sheetData>
    <row r="1" spans="1:13">
      <c r="A1" t="s">
        <v>419</v>
      </c>
    </row>
    <row r="2" spans="1:13">
      <c r="A2" t="s">
        <v>135</v>
      </c>
    </row>
    <row r="3" spans="1:13">
      <c r="A3" s="405">
        <v>45107</v>
      </c>
      <c r="B3" s="405"/>
      <c r="C3" s="405"/>
      <c r="D3" s="405"/>
      <c r="E3" s="405"/>
      <c r="F3" s="405"/>
    </row>
    <row r="5" spans="1:13">
      <c r="A5" s="1"/>
      <c r="B5" s="1"/>
      <c r="E5" s="87"/>
      <c r="G5" s="82"/>
      <c r="I5" s="82"/>
    </row>
    <row r="6" spans="1:13">
      <c r="A6" s="1"/>
      <c r="B6" s="1"/>
      <c r="C6" s="1"/>
      <c r="E6" s="82" t="s">
        <v>138</v>
      </c>
      <c r="G6" s="82" t="s">
        <v>142</v>
      </c>
      <c r="H6" s="1"/>
      <c r="I6" s="82" t="s">
        <v>140</v>
      </c>
    </row>
    <row r="7" spans="1:13" s="82" customFormat="1">
      <c r="C7" s="83">
        <v>2014</v>
      </c>
      <c r="E7" s="83" t="s">
        <v>139</v>
      </c>
      <c r="G7" s="83" t="s">
        <v>143</v>
      </c>
      <c r="I7" s="83" t="s">
        <v>139</v>
      </c>
      <c r="J7" s="92" t="s">
        <v>145</v>
      </c>
      <c r="K7" s="90"/>
    </row>
    <row r="9" spans="1:13">
      <c r="B9" s="1" t="s">
        <v>141</v>
      </c>
      <c r="L9" s="387"/>
      <c r="M9" s="386"/>
    </row>
    <row r="10" spans="1:13">
      <c r="B10" t="s">
        <v>250</v>
      </c>
      <c r="E10" s="180">
        <v>-3622510</v>
      </c>
      <c r="G10" s="84">
        <f>I10-E10</f>
        <v>1571653</v>
      </c>
      <c r="I10" s="84">
        <f>'FY23 Entries'!E40</f>
        <v>-2050857</v>
      </c>
      <c r="L10" s="388"/>
    </row>
    <row r="11" spans="1:13">
      <c r="B11" s="21" t="s">
        <v>137</v>
      </c>
      <c r="E11" s="180">
        <v>2271673</v>
      </c>
      <c r="G11" s="84">
        <f t="shared" ref="G11:G12" si="0">I11-E11</f>
        <v>-1354545</v>
      </c>
      <c r="I11" s="84">
        <f>'FY23 Entries'!F40</f>
        <v>917128</v>
      </c>
      <c r="L11" s="388"/>
    </row>
    <row r="12" spans="1:13">
      <c r="B12" s="21" t="s">
        <v>136</v>
      </c>
      <c r="E12" s="180">
        <v>-2802277</v>
      </c>
      <c r="G12" s="84">
        <f t="shared" si="0"/>
        <v>2170262</v>
      </c>
      <c r="I12" s="84">
        <f>'FY23 Entries'!G40</f>
        <v>-632015</v>
      </c>
      <c r="L12" s="388"/>
    </row>
    <row r="13" spans="1:13">
      <c r="B13" s="21" t="s">
        <v>293</v>
      </c>
      <c r="E13" s="180"/>
      <c r="G13" s="85">
        <f>-SUM(G10:G12)</f>
        <v>-2387370</v>
      </c>
      <c r="I13" s="84"/>
    </row>
    <row r="14" spans="1:13">
      <c r="B14" s="21"/>
      <c r="E14" s="180"/>
      <c r="G14" s="87"/>
      <c r="H14" s="87"/>
      <c r="I14" s="84"/>
    </row>
    <row r="15" spans="1:13">
      <c r="B15" s="1" t="str">
        <f>'FY23 Entries'!A22</f>
        <v>Water Operations</v>
      </c>
      <c r="E15" s="163"/>
    </row>
    <row r="16" spans="1:13">
      <c r="B16" t="s">
        <v>250</v>
      </c>
      <c r="E16" s="180">
        <v>-308075</v>
      </c>
      <c r="G16" s="84">
        <f>I16-E16</f>
        <v>-717354</v>
      </c>
      <c r="I16" s="84">
        <f>'FY23 Entries'!E22</f>
        <v>-1025429</v>
      </c>
    </row>
    <row r="17" spans="1:9">
      <c r="B17" s="21" t="s">
        <v>137</v>
      </c>
      <c r="C17" s="84">
        <v>0</v>
      </c>
      <c r="D17" s="84"/>
      <c r="E17" s="180">
        <v>193194</v>
      </c>
      <c r="F17" s="93"/>
      <c r="G17" s="84">
        <f t="shared" ref="G17:G18" si="1">I17-E17</f>
        <v>265370</v>
      </c>
      <c r="H17" s="84"/>
      <c r="I17" s="84">
        <f>'FY23 Entries'!F22</f>
        <v>458564</v>
      </c>
    </row>
    <row r="18" spans="1:9">
      <c r="A18" s="81"/>
      <c r="B18" s="21" t="s">
        <v>136</v>
      </c>
      <c r="C18" s="84"/>
      <c r="D18" s="84"/>
      <c r="E18" s="180">
        <v>-238319</v>
      </c>
      <c r="F18" s="93"/>
      <c r="G18" s="84">
        <f t="shared" si="1"/>
        <v>-77688</v>
      </c>
      <c r="H18" s="84"/>
      <c r="I18" s="84">
        <f>'FY23 Entries'!G22</f>
        <v>-316007</v>
      </c>
    </row>
    <row r="19" spans="1:9">
      <c r="B19" s="21" t="s">
        <v>293</v>
      </c>
      <c r="C19" s="84">
        <v>0</v>
      </c>
      <c r="D19" s="84"/>
      <c r="E19" s="180"/>
      <c r="F19" s="93"/>
      <c r="G19" s="84">
        <f>-SUM(G16:G18)</f>
        <v>529672</v>
      </c>
      <c r="H19" s="84"/>
      <c r="I19" s="84"/>
    </row>
    <row r="20" spans="1:9">
      <c r="C20" s="84"/>
      <c r="D20" s="84"/>
      <c r="E20" s="94"/>
      <c r="F20" s="93"/>
      <c r="G20" s="84"/>
      <c r="H20" s="84"/>
      <c r="I20" s="84"/>
    </row>
    <row r="21" spans="1:9">
      <c r="B21" s="1" t="str">
        <f>'FY23 Entries'!A23</f>
        <v>Sewer Operations</v>
      </c>
      <c r="C21" s="84"/>
      <c r="D21" s="84"/>
      <c r="E21" s="180"/>
      <c r="F21" s="93"/>
      <c r="G21" s="84"/>
      <c r="H21" s="84"/>
      <c r="I21" s="84"/>
    </row>
    <row r="22" spans="1:9">
      <c r="B22" t="s">
        <v>250</v>
      </c>
      <c r="C22" s="84">
        <v>0</v>
      </c>
      <c r="D22" s="84"/>
      <c r="E22" s="180">
        <v>-268595</v>
      </c>
      <c r="F22" s="93"/>
      <c r="G22" s="84">
        <f>I22-E22</f>
        <v>-961920</v>
      </c>
      <c r="H22" s="84"/>
      <c r="I22" s="84">
        <f>'FY23 Entries'!E23</f>
        <v>-1230515</v>
      </c>
    </row>
    <row r="23" spans="1:9">
      <c r="A23" s="81"/>
      <c r="B23" s="21" t="s">
        <v>137</v>
      </c>
      <c r="C23" s="84"/>
      <c r="D23" s="84"/>
      <c r="E23" s="180">
        <v>168436</v>
      </c>
      <c r="F23" s="93"/>
      <c r="G23" s="84">
        <f t="shared" ref="G23:G24" si="2">I23-E23</f>
        <v>381841</v>
      </c>
      <c r="H23" s="84"/>
      <c r="I23" s="84">
        <f>'FY23 Entries'!F23</f>
        <v>550277</v>
      </c>
    </row>
    <row r="24" spans="1:9">
      <c r="A24" s="81"/>
      <c r="B24" s="21" t="s">
        <v>136</v>
      </c>
      <c r="C24" s="85"/>
      <c r="D24" s="84"/>
      <c r="E24" s="180">
        <v>-207778</v>
      </c>
      <c r="F24" s="93"/>
      <c r="G24" s="84">
        <f t="shared" si="2"/>
        <v>-171431</v>
      </c>
      <c r="H24" s="84"/>
      <c r="I24" s="84">
        <f>'FY23 Entries'!G23</f>
        <v>-379209</v>
      </c>
    </row>
    <row r="25" spans="1:9">
      <c r="B25" s="21" t="s">
        <v>293</v>
      </c>
      <c r="C25" s="84">
        <v>0</v>
      </c>
      <c r="D25" s="84"/>
      <c r="E25" s="180"/>
      <c r="F25" s="93"/>
      <c r="G25" s="84">
        <f>-SUM(G22:G24)</f>
        <v>751510</v>
      </c>
      <c r="H25" s="84"/>
      <c r="I25" s="84"/>
    </row>
    <row r="26" spans="1:9">
      <c r="C26" s="84"/>
      <c r="D26" s="84"/>
      <c r="E26" s="94"/>
      <c r="F26" s="93"/>
      <c r="G26" s="84"/>
      <c r="H26" s="84"/>
      <c r="I26" s="84"/>
    </row>
    <row r="27" spans="1:9">
      <c r="A27" s="1"/>
      <c r="B27" s="1" t="str">
        <f>'FY23 Entries'!A24</f>
        <v>Storm Drain Operations</v>
      </c>
      <c r="C27" s="84"/>
      <c r="D27" s="84"/>
      <c r="E27" s="180"/>
      <c r="F27" s="93"/>
      <c r="G27" s="84"/>
      <c r="H27" s="84"/>
      <c r="I27" s="84"/>
    </row>
    <row r="28" spans="1:9">
      <c r="B28" t="s">
        <v>250</v>
      </c>
      <c r="C28" s="84">
        <v>0</v>
      </c>
      <c r="D28" s="84"/>
      <c r="E28" s="180">
        <v>-100123</v>
      </c>
      <c r="F28" s="93"/>
      <c r="G28" s="84">
        <f>I28-E28</f>
        <v>-1335478</v>
      </c>
      <c r="H28" s="84"/>
      <c r="I28" s="84">
        <f>'FY23 Entries'!E24</f>
        <v>-1435601</v>
      </c>
    </row>
    <row r="29" spans="1:9">
      <c r="A29" s="81"/>
      <c r="B29" s="21" t="s">
        <v>137</v>
      </c>
      <c r="C29" s="84"/>
      <c r="D29" s="84"/>
      <c r="E29" s="180">
        <v>62787</v>
      </c>
      <c r="F29" s="93"/>
      <c r="G29" s="84">
        <f t="shared" ref="G29:G30" si="3">I29-E29</f>
        <v>579203</v>
      </c>
      <c r="H29" s="84"/>
      <c r="I29" s="84">
        <f>'FY23 Entries'!F24</f>
        <v>641990</v>
      </c>
    </row>
    <row r="30" spans="1:9">
      <c r="B30" s="21" t="s">
        <v>136</v>
      </c>
      <c r="C30" s="84">
        <v>0</v>
      </c>
      <c r="D30" s="84"/>
      <c r="E30" s="180">
        <v>-77453</v>
      </c>
      <c r="F30" s="93"/>
      <c r="G30" s="84">
        <f t="shared" si="3"/>
        <v>-364957</v>
      </c>
      <c r="H30" s="84"/>
      <c r="I30" s="84">
        <f>'FY23 Entries'!G24</f>
        <v>-442410</v>
      </c>
    </row>
    <row r="31" spans="1:9">
      <c r="B31" s="21" t="s">
        <v>293</v>
      </c>
      <c r="C31" s="84"/>
      <c r="D31" s="84"/>
      <c r="F31" s="93"/>
      <c r="G31" s="84">
        <f>-SUM(G28:G30)</f>
        <v>1121232</v>
      </c>
      <c r="H31" s="84"/>
      <c r="I31" s="84"/>
    </row>
    <row r="32" spans="1:9">
      <c r="E32" s="94"/>
    </row>
    <row r="33" spans="2:12" hidden="1">
      <c r="B33" s="1" t="str">
        <f>'FY23 Entries'!A25</f>
        <v>For additional enterprise funds</v>
      </c>
      <c r="C33" s="84"/>
      <c r="D33" s="84"/>
      <c r="E33" s="84"/>
      <c r="F33" s="93"/>
      <c r="G33" s="84"/>
      <c r="H33" s="84"/>
      <c r="I33" s="84"/>
    </row>
    <row r="34" spans="2:12" hidden="1">
      <c r="B34" t="s">
        <v>250</v>
      </c>
      <c r="C34" s="84">
        <v>0</v>
      </c>
      <c r="D34" s="84"/>
      <c r="E34" s="180">
        <v>0</v>
      </c>
      <c r="F34" s="93"/>
      <c r="G34" s="84">
        <f>I34-E34</f>
        <v>0</v>
      </c>
      <c r="H34" s="84"/>
      <c r="I34" s="84">
        <f>'FY23 Entries'!E25</f>
        <v>0</v>
      </c>
    </row>
    <row r="35" spans="2:12" hidden="1">
      <c r="B35" s="21" t="s">
        <v>137</v>
      </c>
      <c r="C35" s="84"/>
      <c r="D35" s="84"/>
      <c r="E35" s="180">
        <v>0</v>
      </c>
      <c r="F35" s="93"/>
      <c r="G35" s="84">
        <f t="shared" ref="G35:G36" si="4">I35-E35</f>
        <v>0</v>
      </c>
      <c r="H35" s="84"/>
      <c r="I35" s="84">
        <f>'FY23 Entries'!F25</f>
        <v>0</v>
      </c>
    </row>
    <row r="36" spans="2:12" hidden="1">
      <c r="B36" s="21" t="s">
        <v>136</v>
      </c>
      <c r="C36" s="84">
        <v>0</v>
      </c>
      <c r="D36" s="84"/>
      <c r="E36" s="180">
        <v>0</v>
      </c>
      <c r="F36" s="93"/>
      <c r="G36" s="84">
        <f t="shared" si="4"/>
        <v>0</v>
      </c>
      <c r="H36" s="84"/>
      <c r="I36" s="84">
        <f>'FY23 Entries'!G25</f>
        <v>0</v>
      </c>
    </row>
    <row r="37" spans="2:12" hidden="1">
      <c r="B37" s="21" t="s">
        <v>293</v>
      </c>
      <c r="C37" s="84"/>
      <c r="D37" s="84"/>
      <c r="E37" s="84"/>
      <c r="F37" s="93"/>
      <c r="G37" s="84">
        <f>-SUM(G34:G36)</f>
        <v>0</v>
      </c>
      <c r="H37" s="84"/>
      <c r="I37" s="84"/>
    </row>
    <row r="38" spans="2:12" hidden="1">
      <c r="E38" s="94"/>
    </row>
    <row r="39" spans="2:12" hidden="1">
      <c r="B39" s="1" t="str">
        <f>'FY23 Entries'!A26</f>
        <v>For additional enterprise funds</v>
      </c>
      <c r="C39" s="84"/>
      <c r="D39" s="84"/>
      <c r="E39" s="84"/>
      <c r="F39" s="93"/>
      <c r="G39" s="84"/>
      <c r="H39" s="84"/>
      <c r="I39" s="84"/>
    </row>
    <row r="40" spans="2:12" hidden="1">
      <c r="B40" t="s">
        <v>250</v>
      </c>
      <c r="C40" s="84">
        <v>0</v>
      </c>
      <c r="D40" s="84"/>
      <c r="E40" s="180">
        <v>0</v>
      </c>
      <c r="F40" s="93"/>
      <c r="G40" s="84">
        <f>I40-E40</f>
        <v>0</v>
      </c>
      <c r="H40" s="84"/>
      <c r="I40" s="84">
        <f>'FY23 Entries'!E26</f>
        <v>0</v>
      </c>
    </row>
    <row r="41" spans="2:12" hidden="1">
      <c r="B41" s="21" t="s">
        <v>137</v>
      </c>
      <c r="C41" s="84"/>
      <c r="D41" s="84"/>
      <c r="E41" s="180">
        <v>0</v>
      </c>
      <c r="F41" s="93"/>
      <c r="G41" s="84">
        <f t="shared" ref="G41:G42" si="5">I41-E41</f>
        <v>0</v>
      </c>
      <c r="H41" s="84"/>
      <c r="I41" s="84">
        <f>'FY23 Entries'!F26</f>
        <v>0</v>
      </c>
    </row>
    <row r="42" spans="2:12" hidden="1">
      <c r="B42" s="21" t="s">
        <v>136</v>
      </c>
      <c r="C42" s="84">
        <v>0</v>
      </c>
      <c r="D42" s="84"/>
      <c r="E42" s="180">
        <v>0</v>
      </c>
      <c r="F42" s="93"/>
      <c r="G42" s="84">
        <f t="shared" si="5"/>
        <v>0</v>
      </c>
      <c r="H42" s="84"/>
      <c r="I42" s="84">
        <f>'FY23 Entries'!G26</f>
        <v>0</v>
      </c>
    </row>
    <row r="43" spans="2:12" hidden="1">
      <c r="B43" s="21" t="s">
        <v>293</v>
      </c>
      <c r="C43" s="84"/>
      <c r="D43" s="84"/>
      <c r="E43" s="84"/>
      <c r="F43" s="93"/>
      <c r="G43" s="84">
        <f>-SUM(G40:G42)</f>
        <v>0</v>
      </c>
      <c r="H43" s="84"/>
      <c r="I43" s="84"/>
    </row>
    <row r="44" spans="2:12" hidden="1">
      <c r="E44" s="94"/>
    </row>
    <row r="45" spans="2:12">
      <c r="B45" s="1" t="s">
        <v>144</v>
      </c>
      <c r="J45" s="91"/>
    </row>
    <row r="46" spans="2:12">
      <c r="B46" t="s">
        <v>250</v>
      </c>
      <c r="E46" s="84">
        <f>E10+E16+E22+E28+E34+E40</f>
        <v>-4299303</v>
      </c>
      <c r="F46" s="94"/>
      <c r="G46" s="84">
        <f>G10+G16+G22+G28+G34+G40</f>
        <v>-1443099</v>
      </c>
      <c r="H46" s="89"/>
      <c r="I46" s="84">
        <f>I10+I16+I22+I28+I34+I40</f>
        <v>-5742402</v>
      </c>
      <c r="K46" s="192">
        <f>I46-'FY23 Entries'!E48</f>
        <v>0</v>
      </c>
      <c r="L46" s="192">
        <f>E46+G46-I46</f>
        <v>0</v>
      </c>
    </row>
    <row r="47" spans="2:12" s="86" customFormat="1">
      <c r="B47" s="21" t="s">
        <v>137</v>
      </c>
      <c r="E47" s="84">
        <f>E11+E17+E23+E29+E35+E41</f>
        <v>2696090</v>
      </c>
      <c r="F47" s="95"/>
      <c r="G47" s="84">
        <f>G11+G17+G23+G29+G35+G41</f>
        <v>-128131</v>
      </c>
      <c r="H47" s="89"/>
      <c r="I47" s="84">
        <f>I11+I17+I23+I29+I35+I41</f>
        <v>2567959</v>
      </c>
      <c r="J47" s="89"/>
      <c r="K47" s="192">
        <f>I47-'FY23 Entries'!F48</f>
        <v>0</v>
      </c>
      <c r="L47" s="192">
        <f t="shared" ref="L47:L48" si="6">E47+G47-I47</f>
        <v>0</v>
      </c>
    </row>
    <row r="48" spans="2:12">
      <c r="B48" s="21" t="s">
        <v>136</v>
      </c>
      <c r="E48" s="84">
        <f>E12+E18+E24+E30+E36+E42</f>
        <v>-3325827</v>
      </c>
      <c r="F48" s="94"/>
      <c r="G48" s="84">
        <f>G12+G18+G24+G30+G36+G42</f>
        <v>1556186</v>
      </c>
      <c r="H48" s="89"/>
      <c r="I48" s="84">
        <f>I12+I18+I24+I30+I36+I42</f>
        <v>-1769641</v>
      </c>
      <c r="K48" s="192">
        <f>I48-'FY23 Entries'!G48</f>
        <v>0</v>
      </c>
      <c r="L48" s="192">
        <f t="shared" si="6"/>
        <v>0</v>
      </c>
    </row>
    <row r="49" spans="2:11">
      <c r="B49" s="21" t="s">
        <v>293</v>
      </c>
      <c r="E49" s="86"/>
      <c r="F49" s="94"/>
      <c r="G49" s="84">
        <f>-SUM(G46:G48)</f>
        <v>15044</v>
      </c>
      <c r="H49" s="89"/>
      <c r="I49" s="84"/>
      <c r="K49" s="192">
        <f>G49-'FY23 Entries'!M60</f>
        <v>0</v>
      </c>
    </row>
    <row r="50" spans="2:11">
      <c r="E50" s="94"/>
    </row>
    <row r="52" spans="2:11" ht="30">
      <c r="B52" s="88" t="s">
        <v>146</v>
      </c>
      <c r="K52"/>
    </row>
    <row r="53" spans="2:11">
      <c r="B53" t="str">
        <f>'FY23 Entries'!A10</f>
        <v>Gov't Fund-General Government</v>
      </c>
      <c r="I53" s="330">
        <f>$G$13*('FY23 Entries'!D10/SUM('FY23 Entries'!$D$10:$D$21))</f>
        <v>-238737</v>
      </c>
      <c r="K53"/>
    </row>
    <row r="54" spans="2:11">
      <c r="B54" t="str">
        <f>'FY23 Entries'!A11</f>
        <v>Gov't Fund-Public Safety</v>
      </c>
      <c r="I54" s="322">
        <f>$G$13*('FY23 Entries'!D11/SUM('FY23 Entries'!$D$10:$D$21))</f>
        <v>-477474</v>
      </c>
      <c r="K54"/>
    </row>
    <row r="55" spans="2:11">
      <c r="B55" t="str">
        <f>'FY23 Entries'!A12</f>
        <v>Gov't Fund-Highways and Streets</v>
      </c>
      <c r="I55" s="322">
        <f>$G$13*('FY23 Entries'!D12/SUM('FY23 Entries'!$D$10:$D$21))</f>
        <v>-716211.00000000012</v>
      </c>
      <c r="K55"/>
    </row>
    <row r="56" spans="2:11">
      <c r="B56" t="str">
        <f>'FY23 Entries'!A13</f>
        <v>Gov't Fund-Culture and Recreation</v>
      </c>
      <c r="I56" s="322">
        <f>$G$13*('FY23 Entries'!D13/SUM('FY23 Entries'!$D$10:$D$21))</f>
        <v>-954948</v>
      </c>
      <c r="K56"/>
    </row>
    <row r="57" spans="2:11" hidden="1">
      <c r="B57" t="str">
        <f>'FY23 Entries'!A14</f>
        <v>For additional governmental funds</v>
      </c>
      <c r="I57" s="322">
        <f>$G$13*('FY23 Entries'!D14/SUM('FY23 Entries'!$D$10:$D$21))</f>
        <v>0</v>
      </c>
      <c r="K57"/>
    </row>
    <row r="58" spans="2:11" hidden="1">
      <c r="B58" t="str">
        <f>'FY23 Entries'!A15</f>
        <v>For additional governmental funds</v>
      </c>
      <c r="I58" s="322">
        <f>$G$13*('FY23 Entries'!D15/SUM('FY23 Entries'!$D$10:$D$21))</f>
        <v>0</v>
      </c>
      <c r="J58" s="322"/>
      <c r="K58"/>
    </row>
    <row r="59" spans="2:11" hidden="1">
      <c r="B59" t="str">
        <f>'FY23 Entries'!A16</f>
        <v>For additional governmental funds</v>
      </c>
      <c r="I59" s="322">
        <f>$G$13*('FY23 Entries'!D16/SUM('FY23 Entries'!$D$10:$D$21))</f>
        <v>0</v>
      </c>
      <c r="J59" s="322"/>
      <c r="K59"/>
    </row>
    <row r="60" spans="2:11" ht="15" hidden="1" customHeight="1">
      <c r="B60" t="str">
        <f>'FY23 Entries'!A17</f>
        <v>For additional governmental funds</v>
      </c>
      <c r="I60" s="86">
        <f>$G$13*('FY23 Entries'!D17/SUM('FY23 Entries'!$D$10:$D$21))</f>
        <v>0</v>
      </c>
      <c r="K60"/>
    </row>
    <row r="61" spans="2:11" ht="15" hidden="1" customHeight="1">
      <c r="B61" t="str">
        <f>'FY23 Entries'!A18</f>
        <v>For additional governmental funds</v>
      </c>
      <c r="I61" s="86">
        <f>$G$13*('FY23 Entries'!D18/SUM('FY23 Entries'!$D$10:$D$21))</f>
        <v>0</v>
      </c>
      <c r="K61"/>
    </row>
    <row r="62" spans="2:11" ht="15" hidden="1" customHeight="1">
      <c r="B62" t="str">
        <f>'FY23 Entries'!A19</f>
        <v>For additional governmental funds</v>
      </c>
      <c r="I62" s="86">
        <f>$G$13*('FY23 Entries'!D19/SUM('FY23 Entries'!$D$10:$D$21))</f>
        <v>0</v>
      </c>
      <c r="K62"/>
    </row>
    <row r="63" spans="2:11" ht="15" hidden="1" customHeight="1">
      <c r="B63" t="str">
        <f>'FY23 Entries'!A20</f>
        <v>For additional governmental funds</v>
      </c>
      <c r="I63" s="86">
        <f>$G$13*('FY23 Entries'!D20/SUM('FY23 Entries'!$D$10:$D$21))</f>
        <v>0</v>
      </c>
      <c r="K63"/>
    </row>
    <row r="64" spans="2:11" ht="15" hidden="1" customHeight="1">
      <c r="B64" t="str">
        <f>'FY23 Entries'!A21</f>
        <v>For additional governmental funds</v>
      </c>
      <c r="I64" s="86">
        <f>$G$13*('FY23 Entries'!D21/SUM('FY23 Entries'!$D$10:$D$21))</f>
        <v>0</v>
      </c>
      <c r="K64"/>
    </row>
    <row r="65" spans="7:11" ht="15.75" thickBot="1">
      <c r="I65" s="329">
        <f>SUM(I53:I59)</f>
        <v>-2387370</v>
      </c>
      <c r="K65"/>
    </row>
    <row r="66" spans="7:11" ht="15.75" thickTop="1">
      <c r="K66"/>
    </row>
    <row r="67" spans="7:11">
      <c r="G67" s="323">
        <f>SUM(G10:G49)</f>
        <v>0</v>
      </c>
      <c r="H67" s="84"/>
      <c r="I67" s="323">
        <f>I65-G13</f>
        <v>0</v>
      </c>
      <c r="K67"/>
    </row>
  </sheetData>
  <mergeCells count="3">
    <mergeCell ref="A3:B3"/>
    <mergeCell ref="C3:D3"/>
    <mergeCell ref="E3:F3"/>
  </mergeCells>
  <pageMargins left="0.7" right="0.7" top="0.75" bottom="0.75" header="0.3" footer="0.3"/>
  <pageSetup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N103"/>
  <sheetViews>
    <sheetView topLeftCell="A49" workbookViewId="0">
      <selection activeCell="I24" sqref="I24"/>
    </sheetView>
  </sheetViews>
  <sheetFormatPr defaultColWidth="9.140625" defaultRowHeight="15"/>
  <cols>
    <col min="1" max="1" width="36.7109375" style="7" customWidth="1"/>
    <col min="2" max="2" width="5.140625" style="7" bestFit="1" customWidth="1"/>
    <col min="3" max="3" width="14.28515625" style="7" bestFit="1" customWidth="1"/>
    <col min="4" max="4" width="12.42578125" style="7" customWidth="1"/>
    <col min="5" max="5" width="17.140625" style="7" customWidth="1"/>
    <col min="6" max="6" width="16" style="7" bestFit="1" customWidth="1"/>
    <col min="7" max="7" width="14.7109375" style="7" bestFit="1" customWidth="1"/>
    <col min="8" max="8" width="16.42578125" style="7" hidden="1" customWidth="1"/>
    <col min="9" max="10" width="9.140625" style="7"/>
    <col min="11" max="11" width="11.7109375" style="7" bestFit="1" customWidth="1"/>
    <col min="12" max="12" width="29.7109375" customWidth="1"/>
    <col min="13" max="13" width="13.28515625" style="7" bestFit="1" customWidth="1"/>
    <col min="14" max="14" width="9.7109375" style="7" bestFit="1" customWidth="1"/>
    <col min="15" max="15" width="16.42578125" style="7" customWidth="1"/>
    <col min="16" max="16" width="15.42578125" style="7" customWidth="1"/>
    <col min="17" max="17" width="16.140625" style="7" customWidth="1"/>
    <col min="18" max="18" width="14.85546875" style="7" bestFit="1" customWidth="1"/>
    <col min="19" max="19" width="15.140625" style="7" bestFit="1" customWidth="1"/>
    <col min="20" max="20" width="13.28515625" style="7" bestFit="1" customWidth="1"/>
    <col min="21" max="16384" width="9.140625" style="7"/>
  </cols>
  <sheetData>
    <row r="1" spans="1:12">
      <c r="A1" s="250" t="s">
        <v>401</v>
      </c>
      <c r="J1" s="259" t="s">
        <v>274</v>
      </c>
      <c r="K1" s="259"/>
      <c r="L1" s="260"/>
    </row>
    <row r="4" spans="1:12">
      <c r="E4" s="8"/>
      <c r="F4" s="8"/>
      <c r="G4" s="8"/>
      <c r="H4" s="8"/>
    </row>
    <row r="5" spans="1:12">
      <c r="E5" s="8"/>
      <c r="H5" s="8" t="s">
        <v>85</v>
      </c>
    </row>
    <row r="6" spans="1:12">
      <c r="C6" s="223"/>
      <c r="E6" s="8"/>
      <c r="H6" s="8" t="s">
        <v>134</v>
      </c>
    </row>
    <row r="7" spans="1:12">
      <c r="C7" s="8" t="s">
        <v>54</v>
      </c>
      <c r="D7" s="8"/>
      <c r="E7" s="8"/>
      <c r="F7" s="8"/>
      <c r="G7" s="8"/>
      <c r="H7" s="8" t="s">
        <v>90</v>
      </c>
    </row>
    <row r="8" spans="1:12">
      <c r="C8" s="8" t="s">
        <v>55</v>
      </c>
      <c r="D8" s="8" t="s">
        <v>88</v>
      </c>
      <c r="E8" s="8" t="s">
        <v>87</v>
      </c>
      <c r="F8" s="8" t="s">
        <v>85</v>
      </c>
      <c r="G8" s="8" t="s">
        <v>85</v>
      </c>
      <c r="H8" s="8" t="s">
        <v>91</v>
      </c>
    </row>
    <row r="9" spans="1:12">
      <c r="B9" s="218" t="s">
        <v>56</v>
      </c>
      <c r="C9" s="251" t="s">
        <v>400</v>
      </c>
      <c r="D9" s="10" t="s">
        <v>57</v>
      </c>
      <c r="E9" s="11" t="s">
        <v>214</v>
      </c>
      <c r="F9" s="11" t="s">
        <v>86</v>
      </c>
      <c r="G9" s="11" t="s">
        <v>89</v>
      </c>
      <c r="H9" s="10" t="s">
        <v>120</v>
      </c>
    </row>
    <row r="10" spans="1:12">
      <c r="A10" s="391" t="s">
        <v>96</v>
      </c>
      <c r="B10" s="181" t="s">
        <v>58</v>
      </c>
      <c r="C10" s="257">
        <v>1</v>
      </c>
      <c r="D10" s="12">
        <f t="shared" ref="D10:D35" si="0">C10/$C$37</f>
        <v>3.5714285714285712E-2</v>
      </c>
      <c r="E10" s="328">
        <f>ROUND($E$48*D10,0)+1</f>
        <v>-205085</v>
      </c>
      <c r="F10" s="335">
        <f>ROUND($F$48*D10,0)</f>
        <v>91713</v>
      </c>
      <c r="G10" s="328">
        <f>ROUND($G$48*D10,0)-1</f>
        <v>-63202</v>
      </c>
      <c r="H10" s="65">
        <v>0</v>
      </c>
      <c r="J10" s="66"/>
    </row>
    <row r="11" spans="1:12">
      <c r="A11" s="391" t="s">
        <v>420</v>
      </c>
      <c r="B11" s="181" t="s">
        <v>58</v>
      </c>
      <c r="C11" s="257">
        <v>2</v>
      </c>
      <c r="D11" s="12">
        <f t="shared" si="0"/>
        <v>7.1428571428571425E-2</v>
      </c>
      <c r="E11" s="65">
        <f t="shared" ref="E11:E35" si="1">ROUND($E$48*D11,0)</f>
        <v>-410172</v>
      </c>
      <c r="F11" s="65">
        <f t="shared" ref="F11:F35" si="2">ROUND($F$48*D11,0)</f>
        <v>183426</v>
      </c>
      <c r="G11" s="65">
        <f t="shared" ref="G11:G35" si="3">ROUND($G$48*D11,0)</f>
        <v>-126403</v>
      </c>
      <c r="H11" s="65">
        <v>0</v>
      </c>
      <c r="J11" s="66"/>
    </row>
    <row r="12" spans="1:12">
      <c r="A12" s="391" t="s">
        <v>94</v>
      </c>
      <c r="B12" s="181" t="s">
        <v>58</v>
      </c>
      <c r="C12" s="257">
        <v>3</v>
      </c>
      <c r="D12" s="12">
        <f t="shared" si="0"/>
        <v>0.10714285714285714</v>
      </c>
      <c r="E12" s="65">
        <f t="shared" si="1"/>
        <v>-615257</v>
      </c>
      <c r="F12" s="65">
        <f t="shared" si="2"/>
        <v>275138</v>
      </c>
      <c r="G12" s="65">
        <f t="shared" si="3"/>
        <v>-189604</v>
      </c>
      <c r="H12" s="65">
        <v>0</v>
      </c>
      <c r="J12" s="66"/>
    </row>
    <row r="13" spans="1:12">
      <c r="A13" s="391" t="s">
        <v>421</v>
      </c>
      <c r="B13" s="181" t="s">
        <v>58</v>
      </c>
      <c r="C13" s="257">
        <v>4</v>
      </c>
      <c r="D13" s="12">
        <f t="shared" si="0"/>
        <v>0.14285714285714285</v>
      </c>
      <c r="E13" s="65">
        <f t="shared" si="1"/>
        <v>-820343</v>
      </c>
      <c r="F13" s="65">
        <f t="shared" si="2"/>
        <v>366851</v>
      </c>
      <c r="G13" s="65">
        <f t="shared" si="3"/>
        <v>-252806</v>
      </c>
      <c r="H13" s="65">
        <v>0</v>
      </c>
      <c r="J13" s="66"/>
    </row>
    <row r="14" spans="1:12" hidden="1">
      <c r="A14" s="181" t="s">
        <v>225</v>
      </c>
      <c r="B14" s="181" t="s">
        <v>58</v>
      </c>
      <c r="C14" s="257">
        <v>0</v>
      </c>
      <c r="D14" s="12">
        <f t="shared" si="0"/>
        <v>0</v>
      </c>
      <c r="E14" s="65">
        <f t="shared" si="1"/>
        <v>0</v>
      </c>
      <c r="F14" s="65">
        <f t="shared" si="2"/>
        <v>0</v>
      </c>
      <c r="G14" s="65">
        <f t="shared" si="3"/>
        <v>0</v>
      </c>
      <c r="H14" s="65">
        <v>0</v>
      </c>
      <c r="J14" s="66"/>
    </row>
    <row r="15" spans="1:12" hidden="1">
      <c r="A15" s="181" t="s">
        <v>225</v>
      </c>
      <c r="B15" s="181" t="s">
        <v>58</v>
      </c>
      <c r="C15" s="257">
        <v>0</v>
      </c>
      <c r="D15" s="12">
        <f t="shared" si="0"/>
        <v>0</v>
      </c>
      <c r="E15" s="65">
        <f t="shared" si="1"/>
        <v>0</v>
      </c>
      <c r="F15" s="65">
        <f t="shared" si="2"/>
        <v>0</v>
      </c>
      <c r="G15" s="65">
        <f t="shared" si="3"/>
        <v>0</v>
      </c>
      <c r="H15" s="65">
        <v>0</v>
      </c>
      <c r="J15" s="66"/>
    </row>
    <row r="16" spans="1:12" ht="14.25" hidden="1" customHeight="1">
      <c r="A16" s="181" t="s">
        <v>225</v>
      </c>
      <c r="B16" s="181" t="s">
        <v>58</v>
      </c>
      <c r="C16" s="257">
        <v>0</v>
      </c>
      <c r="D16" s="12">
        <f t="shared" si="0"/>
        <v>0</v>
      </c>
      <c r="E16" s="65">
        <f t="shared" si="1"/>
        <v>0</v>
      </c>
      <c r="F16" s="65">
        <f t="shared" si="2"/>
        <v>0</v>
      </c>
      <c r="G16" s="65">
        <f t="shared" si="3"/>
        <v>0</v>
      </c>
      <c r="H16" s="65">
        <v>0</v>
      </c>
      <c r="J16" s="66"/>
    </row>
    <row r="17" spans="1:10" hidden="1">
      <c r="A17" s="181" t="s">
        <v>225</v>
      </c>
      <c r="B17" s="181" t="s">
        <v>58</v>
      </c>
      <c r="C17" s="258">
        <v>0</v>
      </c>
      <c r="D17" s="12">
        <f t="shared" si="0"/>
        <v>0</v>
      </c>
      <c r="E17" s="65">
        <f t="shared" si="1"/>
        <v>0</v>
      </c>
      <c r="F17" s="65">
        <f t="shared" si="2"/>
        <v>0</v>
      </c>
      <c r="G17" s="65">
        <f t="shared" si="3"/>
        <v>0</v>
      </c>
      <c r="H17" s="65">
        <f t="shared" ref="H17:H35" si="4">$H$37*D17</f>
        <v>0</v>
      </c>
      <c r="J17" s="66"/>
    </row>
    <row r="18" spans="1:10" hidden="1">
      <c r="A18" s="181" t="s">
        <v>225</v>
      </c>
      <c r="B18" s="181" t="s">
        <v>58</v>
      </c>
      <c r="C18" s="258">
        <v>0</v>
      </c>
      <c r="D18" s="12">
        <f t="shared" si="0"/>
        <v>0</v>
      </c>
      <c r="E18" s="65">
        <f t="shared" si="1"/>
        <v>0</v>
      </c>
      <c r="F18" s="65">
        <f t="shared" si="2"/>
        <v>0</v>
      </c>
      <c r="G18" s="65">
        <f t="shared" si="3"/>
        <v>0</v>
      </c>
      <c r="H18" s="65">
        <f t="shared" si="4"/>
        <v>0</v>
      </c>
      <c r="J18" s="66"/>
    </row>
    <row r="19" spans="1:10" hidden="1">
      <c r="A19" s="181" t="s">
        <v>225</v>
      </c>
      <c r="B19" s="181" t="s">
        <v>58</v>
      </c>
      <c r="C19" s="257">
        <v>0</v>
      </c>
      <c r="D19" s="12">
        <f t="shared" si="0"/>
        <v>0</v>
      </c>
      <c r="E19" s="65">
        <f t="shared" si="1"/>
        <v>0</v>
      </c>
      <c r="F19" s="65">
        <f t="shared" si="2"/>
        <v>0</v>
      </c>
      <c r="G19" s="65">
        <f t="shared" si="3"/>
        <v>0</v>
      </c>
      <c r="H19" s="65">
        <f t="shared" si="4"/>
        <v>0</v>
      </c>
      <c r="J19" s="66"/>
    </row>
    <row r="20" spans="1:10" hidden="1">
      <c r="A20" s="181" t="s">
        <v>225</v>
      </c>
      <c r="B20" s="181" t="s">
        <v>58</v>
      </c>
      <c r="C20" s="257">
        <v>0</v>
      </c>
      <c r="D20" s="12">
        <f t="shared" si="0"/>
        <v>0</v>
      </c>
      <c r="E20" s="65">
        <f t="shared" si="1"/>
        <v>0</v>
      </c>
      <c r="F20" s="65">
        <f t="shared" si="2"/>
        <v>0</v>
      </c>
      <c r="G20" s="65">
        <f t="shared" si="3"/>
        <v>0</v>
      </c>
      <c r="H20" s="65">
        <f t="shared" si="4"/>
        <v>0</v>
      </c>
      <c r="J20" s="66"/>
    </row>
    <row r="21" spans="1:10" hidden="1">
      <c r="A21" s="181" t="s">
        <v>225</v>
      </c>
      <c r="B21" s="181" t="s">
        <v>58</v>
      </c>
      <c r="C21" s="257">
        <v>0</v>
      </c>
      <c r="D21" s="12">
        <f t="shared" si="0"/>
        <v>0</v>
      </c>
      <c r="E21" s="65">
        <f t="shared" si="1"/>
        <v>0</v>
      </c>
      <c r="F21" s="65">
        <f t="shared" si="2"/>
        <v>0</v>
      </c>
      <c r="G21" s="65">
        <f t="shared" si="3"/>
        <v>0</v>
      </c>
      <c r="H21" s="65">
        <f t="shared" si="4"/>
        <v>0</v>
      </c>
      <c r="J21" s="66"/>
    </row>
    <row r="22" spans="1:10">
      <c r="A22" s="391" t="s">
        <v>422</v>
      </c>
      <c r="B22" s="181" t="s">
        <v>59</v>
      </c>
      <c r="C22" s="257">
        <v>5</v>
      </c>
      <c r="D22" s="12">
        <f t="shared" si="0"/>
        <v>0.17857142857142858</v>
      </c>
      <c r="E22" s="65">
        <f t="shared" si="1"/>
        <v>-1025429</v>
      </c>
      <c r="F22" s="65">
        <f t="shared" si="2"/>
        <v>458564</v>
      </c>
      <c r="G22" s="65">
        <f t="shared" si="3"/>
        <v>-316007</v>
      </c>
      <c r="H22" s="65">
        <f t="shared" si="4"/>
        <v>0</v>
      </c>
      <c r="J22" s="66"/>
    </row>
    <row r="23" spans="1:10">
      <c r="A23" s="391" t="s">
        <v>423</v>
      </c>
      <c r="B23" s="181" t="s">
        <v>59</v>
      </c>
      <c r="C23" s="257">
        <v>6</v>
      </c>
      <c r="D23" s="12">
        <f t="shared" si="0"/>
        <v>0.21428571428571427</v>
      </c>
      <c r="E23" s="65">
        <f t="shared" si="1"/>
        <v>-1230515</v>
      </c>
      <c r="F23" s="65">
        <f t="shared" si="2"/>
        <v>550277</v>
      </c>
      <c r="G23" s="65">
        <f t="shared" si="3"/>
        <v>-379209</v>
      </c>
      <c r="H23" s="65">
        <f t="shared" si="4"/>
        <v>0</v>
      </c>
      <c r="J23" s="66"/>
    </row>
    <row r="24" spans="1:10">
      <c r="A24" s="391" t="s">
        <v>424</v>
      </c>
      <c r="B24" s="181" t="s">
        <v>59</v>
      </c>
      <c r="C24" s="257">
        <v>7</v>
      </c>
      <c r="D24" s="12">
        <f t="shared" si="0"/>
        <v>0.25</v>
      </c>
      <c r="E24" s="65">
        <f t="shared" si="1"/>
        <v>-1435601</v>
      </c>
      <c r="F24" s="65">
        <f t="shared" si="2"/>
        <v>641990</v>
      </c>
      <c r="G24" s="65">
        <f t="shared" si="3"/>
        <v>-442410</v>
      </c>
      <c r="H24" s="65">
        <f t="shared" si="4"/>
        <v>0</v>
      </c>
      <c r="J24" s="66"/>
    </row>
    <row r="25" spans="1:10" hidden="1">
      <c r="A25" s="181" t="s">
        <v>226</v>
      </c>
      <c r="B25" s="181" t="s">
        <v>59</v>
      </c>
      <c r="C25" s="257">
        <v>0</v>
      </c>
      <c r="D25" s="12">
        <f t="shared" si="0"/>
        <v>0</v>
      </c>
      <c r="E25" s="65">
        <f t="shared" si="1"/>
        <v>0</v>
      </c>
      <c r="F25" s="65">
        <f t="shared" si="2"/>
        <v>0</v>
      </c>
      <c r="G25" s="65">
        <f t="shared" si="3"/>
        <v>0</v>
      </c>
      <c r="H25" s="65">
        <f t="shared" si="4"/>
        <v>0</v>
      </c>
      <c r="J25" s="66"/>
    </row>
    <row r="26" spans="1:10" hidden="1">
      <c r="A26" s="181" t="s">
        <v>226</v>
      </c>
      <c r="B26" s="181" t="s">
        <v>59</v>
      </c>
      <c r="C26" s="63">
        <v>0</v>
      </c>
      <c r="D26" s="12">
        <f t="shared" si="0"/>
        <v>0</v>
      </c>
      <c r="E26" s="65">
        <f t="shared" si="1"/>
        <v>0</v>
      </c>
      <c r="F26" s="65">
        <f t="shared" si="2"/>
        <v>0</v>
      </c>
      <c r="G26" s="65">
        <f t="shared" si="3"/>
        <v>0</v>
      </c>
      <c r="H26" s="65">
        <f t="shared" si="4"/>
        <v>0</v>
      </c>
      <c r="J26" s="66"/>
    </row>
    <row r="27" spans="1:10" hidden="1">
      <c r="A27" s="181" t="s">
        <v>226</v>
      </c>
      <c r="B27" s="181" t="s">
        <v>59</v>
      </c>
      <c r="C27" s="63">
        <v>0</v>
      </c>
      <c r="D27" s="12">
        <f t="shared" si="0"/>
        <v>0</v>
      </c>
      <c r="E27" s="65">
        <f t="shared" si="1"/>
        <v>0</v>
      </c>
      <c r="F27" s="65">
        <f t="shared" si="2"/>
        <v>0</v>
      </c>
      <c r="G27" s="65">
        <f t="shared" si="3"/>
        <v>0</v>
      </c>
      <c r="H27" s="65">
        <f t="shared" si="4"/>
        <v>0</v>
      </c>
      <c r="J27" s="66"/>
    </row>
    <row r="28" spans="1:10" hidden="1">
      <c r="A28" s="181" t="s">
        <v>226</v>
      </c>
      <c r="B28" s="181" t="s">
        <v>59</v>
      </c>
      <c r="C28" s="63">
        <v>0</v>
      </c>
      <c r="D28" s="12">
        <f t="shared" si="0"/>
        <v>0</v>
      </c>
      <c r="E28" s="65">
        <f t="shared" si="1"/>
        <v>0</v>
      </c>
      <c r="F28" s="65">
        <f t="shared" si="2"/>
        <v>0</v>
      </c>
      <c r="G28" s="65">
        <f t="shared" si="3"/>
        <v>0</v>
      </c>
      <c r="H28" s="65">
        <f t="shared" si="4"/>
        <v>0</v>
      </c>
      <c r="J28" s="66"/>
    </row>
    <row r="29" spans="1:10" hidden="1">
      <c r="A29" s="181" t="s">
        <v>226</v>
      </c>
      <c r="B29" s="181" t="s">
        <v>59</v>
      </c>
      <c r="C29" s="63">
        <v>0</v>
      </c>
      <c r="D29" s="12">
        <f t="shared" si="0"/>
        <v>0</v>
      </c>
      <c r="E29" s="65">
        <f t="shared" si="1"/>
        <v>0</v>
      </c>
      <c r="F29" s="65">
        <f t="shared" si="2"/>
        <v>0</v>
      </c>
      <c r="G29" s="65">
        <f t="shared" si="3"/>
        <v>0</v>
      </c>
      <c r="H29" s="65">
        <f t="shared" si="4"/>
        <v>0</v>
      </c>
      <c r="J29" s="66"/>
    </row>
    <row r="30" spans="1:10" hidden="1">
      <c r="A30" s="181" t="s">
        <v>226</v>
      </c>
      <c r="B30" s="181" t="s">
        <v>59</v>
      </c>
      <c r="C30" s="63">
        <v>0</v>
      </c>
      <c r="D30" s="12">
        <f t="shared" si="0"/>
        <v>0</v>
      </c>
      <c r="E30" s="65">
        <f t="shared" si="1"/>
        <v>0</v>
      </c>
      <c r="F30" s="65">
        <f t="shared" si="2"/>
        <v>0</v>
      </c>
      <c r="G30" s="65">
        <f t="shared" si="3"/>
        <v>0</v>
      </c>
      <c r="H30" s="65">
        <f t="shared" si="4"/>
        <v>0</v>
      </c>
      <c r="J30" s="66"/>
    </row>
    <row r="31" spans="1:10" hidden="1">
      <c r="A31" s="181" t="s">
        <v>226</v>
      </c>
      <c r="B31" s="181" t="s">
        <v>59</v>
      </c>
      <c r="C31" s="63">
        <v>0</v>
      </c>
      <c r="D31" s="12">
        <f t="shared" si="0"/>
        <v>0</v>
      </c>
      <c r="E31" s="65">
        <f t="shared" si="1"/>
        <v>0</v>
      </c>
      <c r="F31" s="65">
        <f t="shared" si="2"/>
        <v>0</v>
      </c>
      <c r="G31" s="65">
        <f t="shared" si="3"/>
        <v>0</v>
      </c>
      <c r="H31" s="65">
        <f t="shared" si="4"/>
        <v>0</v>
      </c>
      <c r="J31" s="66"/>
    </row>
    <row r="32" spans="1:10" hidden="1">
      <c r="A32" s="181" t="s">
        <v>226</v>
      </c>
      <c r="B32" s="181" t="s">
        <v>59</v>
      </c>
      <c r="C32" s="63">
        <v>0</v>
      </c>
      <c r="D32" s="12">
        <f t="shared" si="0"/>
        <v>0</v>
      </c>
      <c r="E32" s="65">
        <f t="shared" si="1"/>
        <v>0</v>
      </c>
      <c r="F32" s="65">
        <f t="shared" si="2"/>
        <v>0</v>
      </c>
      <c r="G32" s="65">
        <f t="shared" si="3"/>
        <v>0</v>
      </c>
      <c r="H32" s="65">
        <f t="shared" si="4"/>
        <v>0</v>
      </c>
      <c r="J32" s="66"/>
    </row>
    <row r="33" spans="1:14" hidden="1">
      <c r="A33" s="181" t="s">
        <v>226</v>
      </c>
      <c r="B33" s="181" t="s">
        <v>59</v>
      </c>
      <c r="C33" s="63">
        <v>0</v>
      </c>
      <c r="D33" s="12">
        <f t="shared" si="0"/>
        <v>0</v>
      </c>
      <c r="E33" s="65">
        <f t="shared" si="1"/>
        <v>0</v>
      </c>
      <c r="F33" s="65">
        <f t="shared" si="2"/>
        <v>0</v>
      </c>
      <c r="G33" s="65">
        <f t="shared" si="3"/>
        <v>0</v>
      </c>
      <c r="H33" s="65">
        <f t="shared" si="4"/>
        <v>0</v>
      </c>
      <c r="J33" s="66"/>
    </row>
    <row r="34" spans="1:14" hidden="1">
      <c r="A34" s="181" t="s">
        <v>226</v>
      </c>
      <c r="B34" s="181" t="s">
        <v>59</v>
      </c>
      <c r="C34" s="63">
        <v>0</v>
      </c>
      <c r="D34" s="12">
        <f t="shared" si="0"/>
        <v>0</v>
      </c>
      <c r="E34" s="65">
        <f t="shared" si="1"/>
        <v>0</v>
      </c>
      <c r="F34" s="65">
        <f t="shared" si="2"/>
        <v>0</v>
      </c>
      <c r="G34" s="65">
        <f t="shared" si="3"/>
        <v>0</v>
      </c>
      <c r="H34" s="65">
        <f t="shared" si="4"/>
        <v>0</v>
      </c>
      <c r="J34" s="66"/>
    </row>
    <row r="35" spans="1:14" hidden="1">
      <c r="A35" s="181" t="s">
        <v>226</v>
      </c>
      <c r="B35" s="181" t="s">
        <v>59</v>
      </c>
      <c r="C35" s="66">
        <v>0</v>
      </c>
      <c r="D35" s="12">
        <f t="shared" si="0"/>
        <v>0</v>
      </c>
      <c r="E35" s="65">
        <f t="shared" si="1"/>
        <v>0</v>
      </c>
      <c r="F35" s="65">
        <f t="shared" si="2"/>
        <v>0</v>
      </c>
      <c r="G35" s="65">
        <f t="shared" si="3"/>
        <v>0</v>
      </c>
      <c r="H35" s="65">
        <f t="shared" si="4"/>
        <v>0</v>
      </c>
      <c r="J35" s="66"/>
    </row>
    <row r="36" spans="1:14">
      <c r="A36" s="181"/>
      <c r="B36" s="181"/>
      <c r="C36" s="16"/>
      <c r="D36" s="16"/>
      <c r="E36" s="16"/>
      <c r="F36" s="17"/>
      <c r="G36" s="17"/>
      <c r="H36" s="17"/>
      <c r="J36" s="66"/>
    </row>
    <row r="37" spans="1:14" ht="13.9" customHeight="1" thickBot="1">
      <c r="A37" s="7" t="s">
        <v>93</v>
      </c>
      <c r="C37" s="73">
        <f>SUM(C10:C35)</f>
        <v>28</v>
      </c>
      <c r="D37" s="69">
        <v>1</v>
      </c>
      <c r="E37" s="73">
        <f>SUM(E10:E35)</f>
        <v>-5742402</v>
      </c>
      <c r="F37" s="73">
        <f>SUM(F10:F35)</f>
        <v>2567959</v>
      </c>
      <c r="G37" s="73">
        <f t="shared" ref="G37" si="5">SUM(G10:G35)</f>
        <v>-1769641</v>
      </c>
      <c r="H37" s="15">
        <f>SUM(H10:H16)</f>
        <v>0</v>
      </c>
      <c r="J37" s="66"/>
    </row>
    <row r="38" spans="1:14" ht="15.75" thickTop="1">
      <c r="C38" s="65"/>
      <c r="D38" s="12"/>
      <c r="E38" s="65"/>
      <c r="F38" s="65"/>
      <c r="G38" s="65"/>
      <c r="H38" s="65"/>
      <c r="J38" s="66"/>
    </row>
    <row r="39" spans="1:14">
      <c r="C39" s="65"/>
      <c r="D39" s="12"/>
      <c r="E39" s="65"/>
      <c r="F39" s="65"/>
      <c r="G39" s="65"/>
      <c r="H39" s="65"/>
      <c r="J39" s="66"/>
    </row>
    <row r="40" spans="1:14">
      <c r="A40" s="7" t="s">
        <v>95</v>
      </c>
      <c r="B40" s="7" t="s">
        <v>58</v>
      </c>
      <c r="C40" s="65">
        <f t="shared" ref="C40:H41" si="6">SUMIF($B$10:$B$35,$B40,C$10:C$35)</f>
        <v>10</v>
      </c>
      <c r="D40" s="12">
        <f t="shared" si="6"/>
        <v>0.3571428571428571</v>
      </c>
      <c r="E40" s="65">
        <f t="shared" si="6"/>
        <v>-2050857</v>
      </c>
      <c r="F40" s="65">
        <f>SUMIF($B$10:$B$35,$B40,F$10:F$35)</f>
        <v>917128</v>
      </c>
      <c r="G40" s="65">
        <f t="shared" si="6"/>
        <v>-632015</v>
      </c>
      <c r="H40" s="65">
        <f t="shared" si="6"/>
        <v>0</v>
      </c>
      <c r="I40" s="66"/>
      <c r="J40" s="66"/>
    </row>
    <row r="41" spans="1:14">
      <c r="A41" s="7" t="s">
        <v>121</v>
      </c>
      <c r="B41" s="7" t="s">
        <v>59</v>
      </c>
      <c r="C41" s="65">
        <f t="shared" si="6"/>
        <v>18</v>
      </c>
      <c r="D41" s="12">
        <f t="shared" si="6"/>
        <v>0.64285714285714279</v>
      </c>
      <c r="E41" s="65">
        <f t="shared" si="6"/>
        <v>-3691545</v>
      </c>
      <c r="F41" s="65">
        <f t="shared" si="6"/>
        <v>1650831</v>
      </c>
      <c r="G41" s="65">
        <f t="shared" si="6"/>
        <v>-1137626</v>
      </c>
      <c r="H41" s="65">
        <f t="shared" si="6"/>
        <v>0</v>
      </c>
      <c r="J41" s="66"/>
    </row>
    <row r="42" spans="1:14">
      <c r="C42" s="67"/>
      <c r="D42" s="72"/>
      <c r="E42" s="67"/>
      <c r="F42" s="67"/>
      <c r="G42" s="67"/>
      <c r="H42" s="67"/>
      <c r="J42" s="66"/>
    </row>
    <row r="43" spans="1:14" ht="15.75" thickBot="1">
      <c r="C43" s="73">
        <f>SUM(C40:C41)</f>
        <v>28</v>
      </c>
      <c r="D43" s="69">
        <f t="shared" ref="D43:H43" si="7">SUM(D40:D41)</f>
        <v>0.99999999999999989</v>
      </c>
      <c r="E43" s="73">
        <f t="shared" si="7"/>
        <v>-5742402</v>
      </c>
      <c r="F43" s="73">
        <f t="shared" si="7"/>
        <v>2567959</v>
      </c>
      <c r="G43" s="73">
        <f t="shared" si="7"/>
        <v>-1769641</v>
      </c>
      <c r="H43" s="73">
        <f t="shared" si="7"/>
        <v>0</v>
      </c>
      <c r="J43" s="66"/>
    </row>
    <row r="44" spans="1:14" ht="15.75" thickTop="1">
      <c r="C44" s="66"/>
      <c r="D44" s="12"/>
      <c r="E44" s="66"/>
      <c r="F44" s="66"/>
      <c r="G44" s="66"/>
      <c r="H44" s="66"/>
    </row>
    <row r="45" spans="1:14">
      <c r="C45" s="74">
        <f>C37-C43</f>
        <v>0</v>
      </c>
      <c r="D45" s="74">
        <f t="shared" ref="D45:H45" si="8">D37-D43</f>
        <v>0</v>
      </c>
      <c r="E45" s="74">
        <f t="shared" si="8"/>
        <v>0</v>
      </c>
      <c r="F45" s="74">
        <f t="shared" si="8"/>
        <v>0</v>
      </c>
      <c r="G45" s="74">
        <f t="shared" si="8"/>
        <v>0</v>
      </c>
      <c r="H45" s="74">
        <f t="shared" si="8"/>
        <v>0</v>
      </c>
    </row>
    <row r="46" spans="1:14">
      <c r="E46" s="8" t="s">
        <v>169</v>
      </c>
      <c r="F46" s="8" t="s">
        <v>170</v>
      </c>
      <c r="G46" s="8" t="s">
        <v>171</v>
      </c>
    </row>
    <row r="47" spans="1:14">
      <c r="B47" s="80"/>
      <c r="C47" s="9"/>
      <c r="D47" s="252" t="s">
        <v>356</v>
      </c>
      <c r="E47" s="193">
        <f>'Lead Sheet'!E46</f>
        <v>-4299303</v>
      </c>
      <c r="F47" s="194">
        <f>'Lead Sheet'!E47</f>
        <v>2696090</v>
      </c>
      <c r="G47" s="194">
        <f>'Lead Sheet'!E48</f>
        <v>-3325827</v>
      </c>
      <c r="J47" s="132"/>
      <c r="K47" s="231"/>
      <c r="M47" s="141"/>
    </row>
    <row r="48" spans="1:14">
      <c r="B48" s="80"/>
      <c r="C48" s="9"/>
      <c r="D48" s="252" t="s">
        <v>402</v>
      </c>
      <c r="E48" s="13">
        <f>-'State Schedule'!D13</f>
        <v>-5742402</v>
      </c>
      <c r="F48" s="66">
        <f>'State Schedule'!C31+'State Schedule'!C32</f>
        <v>2567959</v>
      </c>
      <c r="G48" s="66">
        <f>-'State Schedule'!D31</f>
        <v>-1769641</v>
      </c>
      <c r="J48" s="132"/>
      <c r="K48" s="231"/>
      <c r="M48" s="232"/>
      <c r="N48" s="229"/>
    </row>
    <row r="49" spans="1:14" ht="15.75" thickBot="1">
      <c r="C49" s="9"/>
      <c r="D49" s="39" t="s">
        <v>92</v>
      </c>
      <c r="E49" s="222">
        <f>E48-E47</f>
        <v>-1443099</v>
      </c>
      <c r="F49" s="222">
        <f t="shared" ref="F49:H49" si="9">F48-F47</f>
        <v>-128131</v>
      </c>
      <c r="G49" s="222">
        <f t="shared" si="9"/>
        <v>1556186</v>
      </c>
      <c r="H49" s="222">
        <f t="shared" si="9"/>
        <v>0</v>
      </c>
      <c r="M49" s="14"/>
    </row>
    <row r="50" spans="1:14" ht="15.75" thickTop="1">
      <c r="C50" s="9"/>
      <c r="D50" s="39"/>
      <c r="E50" s="196"/>
      <c r="F50" s="196"/>
      <c r="G50" s="196"/>
    </row>
    <row r="51" spans="1:14">
      <c r="A51" s="218"/>
      <c r="C51" s="9"/>
      <c r="D51" s="39"/>
      <c r="E51" s="74">
        <f>E37-E48</f>
        <v>0</v>
      </c>
      <c r="F51" s="74">
        <f>F37-F48</f>
        <v>0</v>
      </c>
      <c r="G51" s="74">
        <f>G37-G48</f>
        <v>0</v>
      </c>
      <c r="J51" s="7" t="s">
        <v>353</v>
      </c>
    </row>
    <row r="52" spans="1:14">
      <c r="A52" s="218"/>
      <c r="C52" s="9"/>
      <c r="D52" s="39"/>
      <c r="E52" s="13"/>
      <c r="J52" s="312" t="s">
        <v>185</v>
      </c>
      <c r="M52" s="336">
        <f>768563+1</f>
        <v>768564</v>
      </c>
    </row>
    <row r="53" spans="1:14">
      <c r="A53" s="218"/>
      <c r="E53" s="13"/>
      <c r="J53" s="7" t="s">
        <v>210</v>
      </c>
      <c r="M53" s="66">
        <f>'From PERS'!A319</f>
        <v>764323</v>
      </c>
    </row>
    <row r="54" spans="1:14">
      <c r="A54" s="7" t="s">
        <v>126</v>
      </c>
      <c r="M54" s="191">
        <f>M52-M53</f>
        <v>4241</v>
      </c>
      <c r="N54" s="229" t="s">
        <v>199</v>
      </c>
    </row>
    <row r="55" spans="1:14">
      <c r="A55" s="7" t="str">
        <f>A22</f>
        <v>Water Operations</v>
      </c>
      <c r="C55" s="79" t="s">
        <v>83</v>
      </c>
      <c r="D55" s="79" t="s">
        <v>84</v>
      </c>
      <c r="F55" s="76"/>
    </row>
    <row r="56" spans="1:14">
      <c r="A56" s="75" t="s">
        <v>125</v>
      </c>
      <c r="C56" s="66">
        <f>IF('Lead Sheet'!G16&gt;0,'Lead Sheet'!G16,0)</f>
        <v>0</v>
      </c>
      <c r="D56" s="66">
        <f>IF('Lead Sheet'!G16&lt;0,-'Lead Sheet'!G16,0)</f>
        <v>717354</v>
      </c>
      <c r="J56" s="311" t="s">
        <v>235</v>
      </c>
      <c r="L56" s="7"/>
      <c r="M56" s="14"/>
    </row>
    <row r="57" spans="1:14">
      <c r="A57" s="75" t="s">
        <v>127</v>
      </c>
      <c r="C57" s="66">
        <f>IF('Lead Sheet'!G17&gt;0,'Lead Sheet'!G17,0)</f>
        <v>265370</v>
      </c>
      <c r="D57" s="66">
        <f>IF('Lead Sheet'!G17&lt;0,-'Lead Sheet'!G17,0)</f>
        <v>0</v>
      </c>
      <c r="J57" s="239" t="s">
        <v>217</v>
      </c>
      <c r="L57" s="7"/>
      <c r="M57" s="14">
        <f>'State Schedule'!D22</f>
        <v>875869</v>
      </c>
    </row>
    <row r="58" spans="1:14">
      <c r="A58" s="75" t="s">
        <v>128</v>
      </c>
      <c r="C58" s="66">
        <f>IF('Lead Sheet'!G18&gt;0,'Lead Sheet'!G18,0)</f>
        <v>0</v>
      </c>
      <c r="D58" s="66">
        <f>IF('Lead Sheet'!G18&lt;0,-'Lead Sheet'!G18,0)</f>
        <v>77688</v>
      </c>
      <c r="J58" s="311" t="s">
        <v>241</v>
      </c>
      <c r="L58" s="7"/>
      <c r="M58" s="14">
        <f>M54</f>
        <v>4241</v>
      </c>
      <c r="N58" s="229" t="s">
        <v>199</v>
      </c>
    </row>
    <row r="59" spans="1:14">
      <c r="A59" s="75" t="s">
        <v>123</v>
      </c>
      <c r="C59" s="66">
        <f>IF('Lead Sheet'!G19&gt;0,'Lead Sheet'!G19,0)</f>
        <v>529672</v>
      </c>
      <c r="D59" s="66">
        <f>IF('Lead Sheet'!G19&lt;0,-'Lead Sheet'!G19,0)</f>
        <v>0</v>
      </c>
      <c r="J59" s="240" t="s">
        <v>52</v>
      </c>
      <c r="L59" s="7"/>
      <c r="M59" s="230">
        <f>-'State Schedule'!C32</f>
        <v>-865066</v>
      </c>
      <c r="N59" s="229"/>
    </row>
    <row r="60" spans="1:14" ht="15.75" thickBot="1">
      <c r="C60" s="64"/>
      <c r="D60" s="64"/>
      <c r="J60" s="311" t="s">
        <v>234</v>
      </c>
      <c r="L60" s="7"/>
      <c r="M60" s="78">
        <f>SUM(M57:M59)</f>
        <v>15044</v>
      </c>
      <c r="N60" s="74">
        <f>M60-'Lead Sheet'!G49</f>
        <v>0</v>
      </c>
    </row>
    <row r="61" spans="1:14" ht="16.5" thickTop="1" thickBot="1">
      <c r="C61" s="73">
        <f>SUM(C56:C59)</f>
        <v>795042</v>
      </c>
      <c r="D61" s="73">
        <f>SUM(D56:D59)</f>
        <v>795042</v>
      </c>
      <c r="E61" s="74">
        <f>C61-D61</f>
        <v>0</v>
      </c>
      <c r="L61" s="7"/>
    </row>
    <row r="62" spans="1:14" ht="15.75" thickTop="1">
      <c r="N62" s="235"/>
    </row>
    <row r="63" spans="1:14">
      <c r="A63" s="7" t="str">
        <f>A23</f>
        <v>Sewer Operations</v>
      </c>
      <c r="C63" s="79" t="s">
        <v>83</v>
      </c>
      <c r="D63" s="79" t="s">
        <v>84</v>
      </c>
    </row>
    <row r="64" spans="1:14">
      <c r="A64" s="75" t="s">
        <v>125</v>
      </c>
      <c r="C64" s="66">
        <f>IF('Lead Sheet'!G22&gt;0,'Lead Sheet'!G22,0)</f>
        <v>0</v>
      </c>
      <c r="D64" s="66">
        <f>IF('Lead Sheet'!G22&lt;0,-'Lead Sheet'!G22,0)</f>
        <v>961920</v>
      </c>
    </row>
    <row r="65" spans="1:5">
      <c r="A65" s="75" t="s">
        <v>127</v>
      </c>
      <c r="C65" s="66">
        <f>IF('Lead Sheet'!G23&gt;0,'Lead Sheet'!G23,0)</f>
        <v>381841</v>
      </c>
      <c r="D65" s="66">
        <f>IF('Lead Sheet'!G23&lt;0,-'Lead Sheet'!G23,0)</f>
        <v>0</v>
      </c>
    </row>
    <row r="66" spans="1:5">
      <c r="A66" s="75" t="s">
        <v>128</v>
      </c>
      <c r="C66" s="66">
        <f>IF('Lead Sheet'!G24&gt;0,'Lead Sheet'!G24,0)</f>
        <v>0</v>
      </c>
      <c r="D66" s="66">
        <f>IF('Lead Sheet'!G24&lt;0,-'Lead Sheet'!G24,0)</f>
        <v>171431</v>
      </c>
    </row>
    <row r="67" spans="1:5">
      <c r="A67" s="75" t="s">
        <v>123</v>
      </c>
      <c r="C67" s="66">
        <f>IF('Lead Sheet'!G25&gt;0,'Lead Sheet'!G25,0)</f>
        <v>751510</v>
      </c>
      <c r="D67" s="66">
        <f>IF('Lead Sheet'!G25&lt;0,-'Lead Sheet'!G25,0)</f>
        <v>0</v>
      </c>
    </row>
    <row r="68" spans="1:5">
      <c r="C68" s="64"/>
      <c r="D68" s="64"/>
    </row>
    <row r="69" spans="1:5" ht="15.75" thickBot="1">
      <c r="C69" s="73">
        <f>SUM(C64:C67)</f>
        <v>1133351</v>
      </c>
      <c r="D69" s="73">
        <f>SUM(D64:D67)</f>
        <v>1133351</v>
      </c>
      <c r="E69" s="74">
        <f>C69-D69</f>
        <v>0</v>
      </c>
    </row>
    <row r="70" spans="1:5" ht="15.75" thickTop="1"/>
    <row r="71" spans="1:5">
      <c r="A71" s="7" t="str">
        <f>A24</f>
        <v>Storm Drain Operations</v>
      </c>
      <c r="C71" s="79" t="s">
        <v>83</v>
      </c>
      <c r="D71" s="79" t="s">
        <v>84</v>
      </c>
    </row>
    <row r="72" spans="1:5">
      <c r="A72" s="75" t="s">
        <v>125</v>
      </c>
      <c r="C72" s="66">
        <f>IF('Lead Sheet'!G28&gt;0,'Lead Sheet'!G28,0)</f>
        <v>0</v>
      </c>
      <c r="D72" s="66">
        <f>IF('Lead Sheet'!G28&lt;0,-'Lead Sheet'!G28,0)</f>
        <v>1335478</v>
      </c>
    </row>
    <row r="73" spans="1:5">
      <c r="A73" s="75" t="s">
        <v>127</v>
      </c>
      <c r="C73" s="66">
        <f>IF('Lead Sheet'!G29&gt;0,'Lead Sheet'!G29,0)</f>
        <v>579203</v>
      </c>
      <c r="D73" s="66">
        <f>IF('Lead Sheet'!G29&lt;0,-'Lead Sheet'!G29,0)</f>
        <v>0</v>
      </c>
    </row>
    <row r="74" spans="1:5">
      <c r="A74" s="75" t="s">
        <v>128</v>
      </c>
      <c r="C74" s="66">
        <f>IF('Lead Sheet'!G30&gt;0,'Lead Sheet'!G30,0)</f>
        <v>0</v>
      </c>
      <c r="D74" s="66">
        <f>IF('Lead Sheet'!G30&lt;0,-'Lead Sheet'!G30,0)</f>
        <v>364957</v>
      </c>
    </row>
    <row r="75" spans="1:5">
      <c r="A75" s="75" t="s">
        <v>123</v>
      </c>
      <c r="C75" s="66">
        <f>IF('Lead Sheet'!G31&gt;0,'Lead Sheet'!G31,0)</f>
        <v>1121232</v>
      </c>
      <c r="D75" s="66">
        <f>IF('Lead Sheet'!G31&lt;0,-'Lead Sheet'!G31,0)</f>
        <v>0</v>
      </c>
    </row>
    <row r="76" spans="1:5">
      <c r="C76" s="64"/>
      <c r="D76" s="64"/>
    </row>
    <row r="77" spans="1:5" ht="15.75" thickBot="1">
      <c r="C77" s="73">
        <f>SUM(C72:C75)</f>
        <v>1700435</v>
      </c>
      <c r="D77" s="73">
        <f>SUM(D72:D75)</f>
        <v>1700435</v>
      </c>
      <c r="E77" s="74">
        <f>C77-D77</f>
        <v>0</v>
      </c>
    </row>
    <row r="78" spans="1:5" ht="15.75" thickTop="1"/>
    <row r="79" spans="1:5">
      <c r="A79" s="7" t="str">
        <f>A25</f>
        <v>For additional enterprise funds</v>
      </c>
      <c r="C79" s="79" t="s">
        <v>83</v>
      </c>
      <c r="D79" s="79" t="s">
        <v>84</v>
      </c>
    </row>
    <row r="80" spans="1:5">
      <c r="A80" s="75" t="s">
        <v>125</v>
      </c>
      <c r="C80" s="66">
        <f>IF('Lead Sheet'!G34&gt;0,'Lead Sheet'!G34,0)</f>
        <v>0</v>
      </c>
      <c r="D80" s="66">
        <f>IF('Lead Sheet'!G34&lt;0,-'Lead Sheet'!G34,0)</f>
        <v>0</v>
      </c>
    </row>
    <row r="81" spans="1:5">
      <c r="A81" s="75" t="s">
        <v>127</v>
      </c>
      <c r="C81" s="66">
        <f>IF('Lead Sheet'!G35&gt;0,'Lead Sheet'!G35,0)</f>
        <v>0</v>
      </c>
      <c r="D81" s="66">
        <f>IF('Lead Sheet'!G35&lt;0,-'Lead Sheet'!G35,0)</f>
        <v>0</v>
      </c>
    </row>
    <row r="82" spans="1:5">
      <c r="A82" s="75" t="s">
        <v>128</v>
      </c>
      <c r="C82" s="66">
        <f>IF('Lead Sheet'!G36&gt;0,'Lead Sheet'!G36,0)</f>
        <v>0</v>
      </c>
      <c r="D82" s="66">
        <f>IF('Lead Sheet'!G36&lt;0,-'Lead Sheet'!G36,0)</f>
        <v>0</v>
      </c>
    </row>
    <row r="83" spans="1:5">
      <c r="A83" s="75" t="s">
        <v>123</v>
      </c>
      <c r="C83" s="66">
        <f>IF('Lead Sheet'!G37&gt;0,'Lead Sheet'!G37,0)</f>
        <v>0</v>
      </c>
      <c r="D83" s="66">
        <f>IF('Lead Sheet'!G37&lt;0,-'Lead Sheet'!G37,0)</f>
        <v>0</v>
      </c>
    </row>
    <row r="84" spans="1:5">
      <c r="C84" s="64"/>
      <c r="D84" s="64"/>
    </row>
    <row r="85" spans="1:5" ht="15.75" thickBot="1">
      <c r="C85" s="73">
        <f>SUM(C80:C83)</f>
        <v>0</v>
      </c>
      <c r="D85" s="73">
        <f>SUM(D80:D83)</f>
        <v>0</v>
      </c>
      <c r="E85" s="74">
        <f>C85-D85</f>
        <v>0</v>
      </c>
    </row>
    <row r="86" spans="1:5" ht="15.75" thickTop="1"/>
    <row r="87" spans="1:5">
      <c r="A87" s="7" t="str">
        <f>A26</f>
        <v>For additional enterprise funds</v>
      </c>
      <c r="C87" s="79" t="s">
        <v>83</v>
      </c>
      <c r="D87" s="79" t="s">
        <v>84</v>
      </c>
    </row>
    <row r="88" spans="1:5">
      <c r="A88" s="75" t="s">
        <v>125</v>
      </c>
      <c r="C88" s="66">
        <f>IF('Lead Sheet'!G40&gt;0,'Lead Sheet'!G40,0)</f>
        <v>0</v>
      </c>
      <c r="D88" s="66">
        <f>IF('Lead Sheet'!G40&lt;0,-'Lead Sheet'!G40,0)</f>
        <v>0</v>
      </c>
    </row>
    <row r="89" spans="1:5">
      <c r="A89" s="75" t="s">
        <v>127</v>
      </c>
      <c r="C89" s="66">
        <f>IF('Lead Sheet'!G41&gt;0,'Lead Sheet'!G41,0)</f>
        <v>0</v>
      </c>
      <c r="D89" s="66">
        <f>IF('Lead Sheet'!G41&lt;0,-'Lead Sheet'!G41,0)</f>
        <v>0</v>
      </c>
    </row>
    <row r="90" spans="1:5">
      <c r="A90" s="75" t="s">
        <v>128</v>
      </c>
      <c r="C90" s="66">
        <f>IF('Lead Sheet'!G42&gt;0,'Lead Sheet'!G42,0)</f>
        <v>0</v>
      </c>
      <c r="D90" s="66">
        <f>IF('Lead Sheet'!G42&lt;0,-'Lead Sheet'!G42,0)</f>
        <v>0</v>
      </c>
    </row>
    <row r="91" spans="1:5">
      <c r="A91" s="75" t="s">
        <v>123</v>
      </c>
      <c r="C91" s="66">
        <f>IF('Lead Sheet'!G43&gt;0,'Lead Sheet'!G43,0)</f>
        <v>0</v>
      </c>
      <c r="D91" s="66">
        <f>IF('Lead Sheet'!G43&lt;0,-'Lead Sheet'!G43,0)</f>
        <v>0</v>
      </c>
    </row>
    <row r="92" spans="1:5">
      <c r="C92" s="64"/>
      <c r="D92" s="64"/>
    </row>
    <row r="93" spans="1:5" ht="15.75" thickBot="1">
      <c r="C93" s="73">
        <f>SUM(C88:C91)</f>
        <v>0</v>
      </c>
      <c r="D93" s="73">
        <f>SUM(D88:D91)</f>
        <v>0</v>
      </c>
      <c r="E93" s="74">
        <f>C93-D93</f>
        <v>0</v>
      </c>
    </row>
    <row r="94" spans="1:5" ht="15.75" thickTop="1"/>
    <row r="95" spans="1:5">
      <c r="A95" s="7" t="s">
        <v>124</v>
      </c>
    </row>
    <row r="96" spans="1:5">
      <c r="C96" s="79" t="s">
        <v>83</v>
      </c>
      <c r="D96" s="79" t="s">
        <v>84</v>
      </c>
    </row>
    <row r="97" spans="1:5">
      <c r="A97" s="75" t="s">
        <v>122</v>
      </c>
      <c r="C97" s="66">
        <f>IF('Lead Sheet'!G10&gt;0,'Lead Sheet'!G10,0)</f>
        <v>1571653</v>
      </c>
      <c r="D97" s="66">
        <f>IF('Lead Sheet'!G10&lt;0,-'Lead Sheet'!G10,0)</f>
        <v>0</v>
      </c>
    </row>
    <row r="98" spans="1:5">
      <c r="A98" s="75" t="s">
        <v>127</v>
      </c>
      <c r="C98" s="66">
        <f>IF('Lead Sheet'!G11&gt;0,'Lead Sheet'!G11,0)</f>
        <v>0</v>
      </c>
      <c r="D98" s="66">
        <f>IF('Lead Sheet'!G11&lt;0,-'Lead Sheet'!G11,0)</f>
        <v>1354545</v>
      </c>
    </row>
    <row r="99" spans="1:5">
      <c r="A99" s="75" t="s">
        <v>128</v>
      </c>
      <c r="C99" s="66">
        <f>IF('Lead Sheet'!G12&gt;0,'Lead Sheet'!G12,0)</f>
        <v>2170262</v>
      </c>
      <c r="D99" s="66">
        <f>IF('Lead Sheet'!G12&lt;0,-'Lead Sheet'!G12,0)</f>
        <v>0</v>
      </c>
    </row>
    <row r="100" spans="1:5">
      <c r="A100" s="75" t="s">
        <v>123</v>
      </c>
      <c r="C100" s="66">
        <f>IF('Lead Sheet'!G13&gt;0,'Lead Sheet'!G13,0)</f>
        <v>0</v>
      </c>
      <c r="D100" s="66">
        <f>IF('Lead Sheet'!G13&lt;0,-'Lead Sheet'!G13,0)</f>
        <v>2387370</v>
      </c>
    </row>
    <row r="101" spans="1:5">
      <c r="A101" s="75"/>
      <c r="C101" s="77"/>
      <c r="D101" s="77"/>
    </row>
    <row r="102" spans="1:5" ht="15.75" thickBot="1">
      <c r="C102" s="78">
        <f>SUM(C97:C100)</f>
        <v>3741915</v>
      </c>
      <c r="D102" s="78">
        <f>SUM(D97:D100)</f>
        <v>3741915</v>
      </c>
      <c r="E102" s="74">
        <f>C102-D102</f>
        <v>0</v>
      </c>
    </row>
    <row r="103" spans="1:5" ht="15.75" thickTop="1"/>
  </sheetData>
  <pageMargins left="0.7" right="0.7" top="0.75" bottom="0.75" header="0.3" footer="0.3"/>
  <pageSetup scale="7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Q53"/>
  <sheetViews>
    <sheetView workbookViewId="0">
      <selection activeCell="P21" sqref="P21"/>
    </sheetView>
  </sheetViews>
  <sheetFormatPr defaultColWidth="9.140625" defaultRowHeight="15"/>
  <cols>
    <col min="1" max="1" width="41.42578125" style="47" customWidth="1"/>
    <col min="2" max="2" width="21.85546875" style="47" customWidth="1"/>
    <col min="3" max="3" width="19" style="47" customWidth="1"/>
    <col min="4" max="4" width="18.7109375" style="47" customWidth="1"/>
    <col min="5" max="5" width="9.5703125" style="210" hidden="1" customWidth="1"/>
    <col min="6" max="6" width="9.5703125" style="210" customWidth="1"/>
    <col min="7" max="7" width="10.7109375" style="47" bestFit="1" customWidth="1"/>
    <col min="8" max="8" width="9.140625" style="47"/>
    <col min="9" max="9" width="18" style="47" bestFit="1" customWidth="1"/>
    <col min="10" max="10" width="9.140625" style="47"/>
    <col min="11" max="11" width="27.5703125" style="47" customWidth="1"/>
    <col min="12" max="16384" width="9.140625" style="47"/>
  </cols>
  <sheetData>
    <row r="1" spans="1:8" ht="12.95" customHeight="1">
      <c r="A1" s="410" t="s">
        <v>97</v>
      </c>
      <c r="B1" s="410"/>
      <c r="C1" s="410"/>
      <c r="D1" s="410"/>
      <c r="E1" s="199"/>
      <c r="F1" s="199"/>
      <c r="H1" s="47" t="s">
        <v>242</v>
      </c>
    </row>
    <row r="2" spans="1:8" ht="12.95" customHeight="1">
      <c r="A2" s="410" t="s">
        <v>98</v>
      </c>
      <c r="B2" s="410"/>
      <c r="C2" s="410"/>
      <c r="D2" s="410"/>
      <c r="E2" s="199"/>
      <c r="F2" s="199"/>
      <c r="H2" s="331" t="s">
        <v>357</v>
      </c>
    </row>
    <row r="3" spans="1:8" ht="12.95" customHeight="1">
      <c r="A3" s="410" t="s">
        <v>220</v>
      </c>
      <c r="B3" s="410"/>
      <c r="C3" s="410"/>
      <c r="D3" s="410"/>
      <c r="E3" s="199"/>
      <c r="F3" s="199"/>
    </row>
    <row r="4" spans="1:8" ht="12.95" customHeight="1">
      <c r="A4" s="48"/>
      <c r="B4" s="48"/>
      <c r="C4" s="48"/>
      <c r="D4" s="48"/>
      <c r="E4" s="199"/>
      <c r="F4" s="199"/>
    </row>
    <row r="5" spans="1:8">
      <c r="A5" s="47" t="s">
        <v>99</v>
      </c>
      <c r="D5" s="117">
        <v>44742</v>
      </c>
      <c r="E5" s="200"/>
      <c r="F5" s="200"/>
    </row>
    <row r="6" spans="1:8">
      <c r="D6" s="49"/>
      <c r="E6" s="201"/>
      <c r="F6" s="201"/>
    </row>
    <row r="7" spans="1:8">
      <c r="A7" s="50" t="s">
        <v>48</v>
      </c>
      <c r="B7" s="50"/>
      <c r="D7" s="117">
        <v>44196</v>
      </c>
      <c r="E7" s="200"/>
      <c r="F7" s="200"/>
    </row>
    <row r="8" spans="1:8">
      <c r="A8" s="47" t="s">
        <v>49</v>
      </c>
      <c r="D8" s="149">
        <v>6.9000000000000006E-2</v>
      </c>
      <c r="E8" s="202"/>
      <c r="F8" s="202"/>
    </row>
    <row r="9" spans="1:8">
      <c r="A9" s="47" t="s">
        <v>100</v>
      </c>
      <c r="D9" s="150">
        <v>3.5927879999999999E-4</v>
      </c>
      <c r="E9" s="203"/>
      <c r="F9" s="203"/>
      <c r="G9" s="51">
        <f>D9-'From PERS'!A247</f>
        <v>0</v>
      </c>
    </row>
    <row r="10" spans="1:8">
      <c r="A10" s="47" t="s">
        <v>101</v>
      </c>
      <c r="D10" s="150">
        <v>3.7502610000000002E-4</v>
      </c>
      <c r="E10" s="203"/>
      <c r="F10" s="203"/>
      <c r="G10" s="51">
        <f>D10-'From PERS'!A248</f>
        <v>0</v>
      </c>
    </row>
    <row r="11" spans="1:8">
      <c r="D11" s="151"/>
      <c r="E11" s="204"/>
      <c r="F11" s="204"/>
      <c r="G11" s="52"/>
    </row>
    <row r="12" spans="1:8">
      <c r="A12" s="47" t="s">
        <v>102</v>
      </c>
      <c r="D12" s="179">
        <v>4299303</v>
      </c>
      <c r="E12" s="205"/>
      <c r="F12" s="205"/>
      <c r="G12" s="51">
        <f>D12-'From PERS'!A249</f>
        <v>0</v>
      </c>
    </row>
    <row r="13" spans="1:8">
      <c r="A13" s="47" t="s">
        <v>103</v>
      </c>
      <c r="D13" s="179">
        <v>5742402</v>
      </c>
      <c r="E13" s="205"/>
      <c r="G13" s="51">
        <f>D13-'From PERS'!A250</f>
        <v>0</v>
      </c>
    </row>
    <row r="14" spans="1:8">
      <c r="A14" s="47" t="s">
        <v>104</v>
      </c>
      <c r="D14" s="179">
        <v>10183653</v>
      </c>
      <c r="E14" s="205"/>
      <c r="F14" s="205"/>
      <c r="G14" s="52"/>
    </row>
    <row r="15" spans="1:8">
      <c r="A15" s="47" t="s">
        <v>105</v>
      </c>
      <c r="D15" s="179">
        <v>2025280</v>
      </c>
      <c r="E15" s="205"/>
      <c r="F15" s="205"/>
      <c r="G15" s="52"/>
    </row>
    <row r="16" spans="1:8">
      <c r="D16" s="179"/>
      <c r="E16" s="205"/>
      <c r="F16" s="205"/>
      <c r="G16" s="52"/>
    </row>
    <row r="17" spans="1:17">
      <c r="A17" s="47" t="s">
        <v>106</v>
      </c>
      <c r="D17" s="179"/>
      <c r="E17" s="205"/>
      <c r="F17" s="205"/>
      <c r="G17" s="52"/>
    </row>
    <row r="18" spans="1:17">
      <c r="A18" s="50" t="s">
        <v>216</v>
      </c>
      <c r="D18" s="179">
        <v>866433</v>
      </c>
      <c r="E18" s="205"/>
      <c r="F18" s="205"/>
      <c r="G18" s="51">
        <f>D18-'From PERS'!A265</f>
        <v>0</v>
      </c>
    </row>
    <row r="19" spans="1:17">
      <c r="A19" s="47" t="s">
        <v>107</v>
      </c>
      <c r="D19" s="179"/>
      <c r="E19" s="205"/>
      <c r="F19" s="205"/>
    </row>
    <row r="20" spans="1:17">
      <c r="A20" s="53" t="s">
        <v>269</v>
      </c>
      <c r="B20" s="53"/>
      <c r="C20" s="53"/>
      <c r="D20" s="179">
        <v>181159</v>
      </c>
      <c r="E20" s="205"/>
      <c r="F20" s="205"/>
      <c r="G20" s="118"/>
    </row>
    <row r="21" spans="1:17" ht="60" customHeight="1">
      <c r="A21" s="411" t="s">
        <v>270</v>
      </c>
      <c r="B21" s="411"/>
      <c r="C21" s="54"/>
      <c r="D21" s="310">
        <v>-171723</v>
      </c>
      <c r="E21" s="206"/>
      <c r="F21" s="206"/>
      <c r="G21" s="52"/>
      <c r="P21" s="47">
        <f>6500*12</f>
        <v>78000</v>
      </c>
    </row>
    <row r="22" spans="1:17">
      <c r="A22" s="50" t="s">
        <v>217</v>
      </c>
      <c r="D22" s="179">
        <f>SUM(D18:D21)</f>
        <v>875869</v>
      </c>
      <c r="E22" s="205"/>
      <c r="F22" s="205"/>
      <c r="G22" s="51">
        <f>D22-'From PERS'!A268</f>
        <v>0</v>
      </c>
    </row>
    <row r="23" spans="1:17">
      <c r="D23" s="55"/>
      <c r="E23" s="205"/>
      <c r="F23" s="205"/>
      <c r="G23" s="52"/>
    </row>
    <row r="24" spans="1:17">
      <c r="C24" s="56" t="s">
        <v>108</v>
      </c>
      <c r="D24" s="57" t="s">
        <v>109</v>
      </c>
      <c r="E24" s="207"/>
      <c r="F24" s="207"/>
      <c r="G24" s="52"/>
    </row>
    <row r="25" spans="1:17">
      <c r="C25" s="58" t="s">
        <v>50</v>
      </c>
      <c r="D25" s="59" t="s">
        <v>50</v>
      </c>
      <c r="E25" s="207"/>
      <c r="F25" s="207"/>
      <c r="G25" s="52"/>
    </row>
    <row r="26" spans="1:17" ht="30">
      <c r="A26" s="60" t="s">
        <v>110</v>
      </c>
      <c r="B26" s="60"/>
      <c r="C26" s="304">
        <v>278747</v>
      </c>
      <c r="D26" s="303">
        <v>35811</v>
      </c>
      <c r="E26" s="208"/>
      <c r="F26" s="208"/>
      <c r="G26" s="52"/>
    </row>
    <row r="27" spans="1:17">
      <c r="A27" s="60" t="s">
        <v>111</v>
      </c>
      <c r="B27" s="60"/>
      <c r="C27" s="305">
        <v>901014</v>
      </c>
      <c r="D27" s="305">
        <v>8232</v>
      </c>
      <c r="E27" s="197"/>
      <c r="F27" s="197"/>
      <c r="G27" s="52"/>
    </row>
    <row r="28" spans="1:17" ht="30">
      <c r="A28" s="60" t="s">
        <v>112</v>
      </c>
      <c r="B28" s="60"/>
      <c r="C28" s="305">
        <v>0</v>
      </c>
      <c r="D28" s="306">
        <v>1026630</v>
      </c>
      <c r="E28" s="197"/>
      <c r="F28" s="197"/>
      <c r="G28" s="51">
        <f>D28-'From PERS'!A262</f>
        <v>0</v>
      </c>
    </row>
    <row r="29" spans="1:17">
      <c r="A29" s="61" t="s">
        <v>147</v>
      </c>
      <c r="B29" s="60"/>
      <c r="C29" s="305">
        <v>522315</v>
      </c>
      <c r="D29" s="305">
        <v>0</v>
      </c>
      <c r="E29" s="197"/>
      <c r="F29" s="197"/>
      <c r="G29" s="51">
        <f>C29-'From PERS'!A258</f>
        <v>0</v>
      </c>
    </row>
    <row r="30" spans="1:17" ht="30">
      <c r="A30" s="61" t="s">
        <v>148</v>
      </c>
      <c r="B30" s="60"/>
      <c r="C30" s="305">
        <v>817</v>
      </c>
      <c r="D30" s="305">
        <v>698968</v>
      </c>
      <c r="E30" s="197"/>
      <c r="F30" s="197"/>
      <c r="G30" s="118"/>
    </row>
    <row r="31" spans="1:17">
      <c r="A31" s="61" t="s">
        <v>51</v>
      </c>
      <c r="B31" s="61"/>
      <c r="C31" s="307">
        <f>SUM(C26:C30)</f>
        <v>1702893</v>
      </c>
      <c r="D31" s="307">
        <f>SUM(D26:D30)</f>
        <v>1769641</v>
      </c>
      <c r="E31" s="197"/>
      <c r="F31" s="197"/>
      <c r="G31" s="52"/>
    </row>
    <row r="32" spans="1:17">
      <c r="A32" s="60" t="s">
        <v>52</v>
      </c>
      <c r="B32" s="61"/>
      <c r="C32" s="394">
        <v>865066</v>
      </c>
      <c r="D32" s="303"/>
      <c r="E32" s="205"/>
      <c r="F32" s="205"/>
      <c r="G32" s="52"/>
      <c r="H32" s="389" t="s">
        <v>418</v>
      </c>
      <c r="I32" s="390"/>
      <c r="J32" s="390"/>
      <c r="K32" s="390"/>
      <c r="L32" s="390"/>
      <c r="M32" s="390"/>
      <c r="N32" s="390"/>
      <c r="O32" s="390"/>
      <c r="P32" s="390"/>
      <c r="Q32" s="390"/>
    </row>
    <row r="33" spans="1:11">
      <c r="A33" s="60" t="s">
        <v>211</v>
      </c>
      <c r="B33" s="198"/>
      <c r="C33" s="392">
        <f>C31+C32</f>
        <v>2567959</v>
      </c>
      <c r="D33" s="393">
        <f>SUM(D31:D32)</f>
        <v>1769641</v>
      </c>
      <c r="E33" s="205"/>
      <c r="F33" s="197"/>
    </row>
    <row r="34" spans="1:11">
      <c r="A34" s="61" t="s">
        <v>219</v>
      </c>
      <c r="B34" s="60"/>
      <c r="C34" s="308"/>
      <c r="D34" s="309">
        <f>-D33+C33</f>
        <v>798318</v>
      </c>
      <c r="E34" s="209"/>
      <c r="F34" s="209"/>
      <c r="G34" s="52"/>
    </row>
    <row r="35" spans="1:11">
      <c r="D35" s="214"/>
      <c r="G35" s="52"/>
    </row>
    <row r="36" spans="1:11">
      <c r="A36" s="47" t="s">
        <v>113</v>
      </c>
      <c r="G36" s="52"/>
    </row>
    <row r="37" spans="1:11">
      <c r="A37" s="47" t="s">
        <v>114</v>
      </c>
      <c r="G37" s="52"/>
    </row>
    <row r="38" spans="1:11" ht="30">
      <c r="B38" s="60" t="s">
        <v>53</v>
      </c>
      <c r="C38" s="409" t="s">
        <v>218</v>
      </c>
      <c r="D38" s="409"/>
      <c r="E38" s="211"/>
      <c r="F38" s="211"/>
      <c r="G38" s="52"/>
      <c r="I38" s="60"/>
      <c r="J38" s="409"/>
      <c r="K38" s="409"/>
    </row>
    <row r="39" spans="1:11">
      <c r="B39" s="62" t="s">
        <v>115</v>
      </c>
      <c r="C39" s="407">
        <v>78739</v>
      </c>
      <c r="D39" s="407"/>
      <c r="E39" s="212"/>
      <c r="F39" s="212"/>
      <c r="G39" s="52"/>
      <c r="I39" s="60"/>
      <c r="J39" s="406"/>
      <c r="K39" s="406"/>
    </row>
    <row r="40" spans="1:11">
      <c r="B40" s="62" t="s">
        <v>192</v>
      </c>
      <c r="C40" s="407">
        <v>-101132</v>
      </c>
      <c r="D40" s="407"/>
      <c r="E40" s="212"/>
      <c r="F40" s="212"/>
      <c r="G40" s="52"/>
      <c r="I40" s="60"/>
      <c r="J40" s="406"/>
      <c r="K40" s="406"/>
    </row>
    <row r="41" spans="1:11">
      <c r="B41" s="62" t="s">
        <v>193</v>
      </c>
      <c r="C41" s="407">
        <v>-444266</v>
      </c>
      <c r="D41" s="407"/>
      <c r="E41" s="212"/>
      <c r="F41" s="212"/>
      <c r="G41" s="52"/>
      <c r="I41" s="60"/>
      <c r="J41" s="406"/>
      <c r="K41" s="406"/>
    </row>
    <row r="42" spans="1:11">
      <c r="B42" s="62" t="s">
        <v>116</v>
      </c>
      <c r="C42" s="407">
        <v>431129</v>
      </c>
      <c r="D42" s="407"/>
      <c r="E42" s="212"/>
      <c r="F42" s="212"/>
      <c r="G42" s="52"/>
      <c r="I42" s="60"/>
      <c r="J42" s="406"/>
      <c r="K42" s="406"/>
    </row>
    <row r="43" spans="1:11">
      <c r="B43" s="62" t="s">
        <v>117</v>
      </c>
      <c r="C43" s="407">
        <f>-31217-1</f>
        <v>-31218</v>
      </c>
      <c r="D43" s="407"/>
      <c r="E43" s="212"/>
      <c r="F43" s="212"/>
      <c r="G43" s="52"/>
      <c r="I43" s="60"/>
      <c r="J43" s="406"/>
      <c r="K43" s="406"/>
    </row>
    <row r="44" spans="1:11">
      <c r="B44" s="62" t="s">
        <v>118</v>
      </c>
      <c r="C44" s="407">
        <v>0</v>
      </c>
      <c r="D44" s="407"/>
      <c r="E44" s="212"/>
      <c r="F44" s="212"/>
      <c r="G44" s="52"/>
      <c r="I44" s="60"/>
      <c r="J44" s="406"/>
      <c r="K44" s="406"/>
    </row>
    <row r="45" spans="1:11">
      <c r="B45" s="62" t="s">
        <v>119</v>
      </c>
      <c r="C45" s="408">
        <f>SUM(C39:D44)</f>
        <v>-66748</v>
      </c>
      <c r="D45" s="408"/>
      <c r="E45" s="212"/>
      <c r="F45" s="51">
        <f>C45-C31+D31</f>
        <v>0</v>
      </c>
      <c r="G45" s="52"/>
      <c r="I45" s="60"/>
      <c r="J45" s="406"/>
      <c r="K45" s="406"/>
    </row>
    <row r="47" spans="1:11">
      <c r="A47" s="333" t="s">
        <v>280</v>
      </c>
      <c r="B47" s="332"/>
      <c r="C47" s="332"/>
      <c r="D47" s="332"/>
      <c r="E47" s="334"/>
      <c r="F47" s="334"/>
    </row>
    <row r="48" spans="1:11">
      <c r="A48" s="332" t="s">
        <v>403</v>
      </c>
      <c r="B48" s="332"/>
      <c r="C48" s="332"/>
      <c r="D48" s="332"/>
      <c r="E48" s="334"/>
      <c r="F48" s="334"/>
    </row>
    <row r="53" spans="1:1">
      <c r="A53" s="195"/>
    </row>
  </sheetData>
  <mergeCells count="20">
    <mergeCell ref="C40:D40"/>
    <mergeCell ref="A1:D1"/>
    <mergeCell ref="A2:D2"/>
    <mergeCell ref="A3:D3"/>
    <mergeCell ref="C38:D38"/>
    <mergeCell ref="C39:D39"/>
    <mergeCell ref="A21:B21"/>
    <mergeCell ref="J38:K38"/>
    <mergeCell ref="J39:K39"/>
    <mergeCell ref="J40:K40"/>
    <mergeCell ref="J41:K41"/>
    <mergeCell ref="J42:K42"/>
    <mergeCell ref="J43:K43"/>
    <mergeCell ref="J44:K44"/>
    <mergeCell ref="J45:K45"/>
    <mergeCell ref="C41:D41"/>
    <mergeCell ref="C42:D42"/>
    <mergeCell ref="C45:D45"/>
    <mergeCell ref="C43:D43"/>
    <mergeCell ref="C44:D44"/>
  </mergeCells>
  <hyperlinks>
    <hyperlink ref="H32" r:id="rId1" xr:uid="{E4FA8989-71FC-4EC4-8207-16197E76485F}"/>
  </hyperlinks>
  <pageMargins left="0.7" right="0.7" top="0.75" bottom="0.75" header="0.3" footer="0.3"/>
  <pageSetup scale="88" orientation="portrait" horizontalDpi="300" verticalDpi="300"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A1:F526"/>
  <sheetViews>
    <sheetView workbookViewId="0"/>
  </sheetViews>
  <sheetFormatPr defaultRowHeight="15"/>
  <cols>
    <col min="1" max="1" width="26.5703125" bestFit="1" customWidth="1"/>
    <col min="2" max="2" width="114.140625" bestFit="1" customWidth="1"/>
    <col min="4" max="4" width="18.140625" customWidth="1"/>
    <col min="5" max="5" width="20.42578125" bestFit="1" customWidth="1"/>
    <col min="6" max="6" width="10.5703125" bestFit="1" customWidth="1"/>
  </cols>
  <sheetData>
    <row r="1" spans="1:5" s="1" customFormat="1">
      <c r="A1" s="1" t="s">
        <v>0</v>
      </c>
    </row>
    <row r="2" spans="1:5" s="1" customFormat="1" ht="15.75" thickBot="1">
      <c r="A2" s="18" t="s">
        <v>82</v>
      </c>
      <c r="B2" s="19"/>
    </row>
    <row r="3" spans="1:5" s="1" customFormat="1">
      <c r="A3" s="37" t="s">
        <v>186</v>
      </c>
      <c r="B3" s="20"/>
    </row>
    <row r="4" spans="1:5" s="1" customFormat="1">
      <c r="A4" s="133" t="s">
        <v>187</v>
      </c>
      <c r="B4" s="134"/>
      <c r="C4"/>
      <c r="D4"/>
      <c r="E4" s="325"/>
    </row>
    <row r="5" spans="1:5" s="1" customFormat="1">
      <c r="A5" s="267">
        <v>4983225496</v>
      </c>
      <c r="B5" s="135" t="s">
        <v>188</v>
      </c>
      <c r="C5"/>
      <c r="E5" s="325"/>
    </row>
    <row r="6" spans="1:5" s="1" customFormat="1">
      <c r="A6" s="136" t="s">
        <v>404</v>
      </c>
      <c r="B6" s="135" t="s">
        <v>189</v>
      </c>
      <c r="C6"/>
      <c r="E6"/>
    </row>
    <row r="7" spans="1:5" s="1" customFormat="1">
      <c r="A7" s="140">
        <v>5</v>
      </c>
      <c r="B7" s="135" t="s">
        <v>190</v>
      </c>
      <c r="D7" s="324"/>
      <c r="E7"/>
    </row>
    <row r="8" spans="1:5" s="1" customFormat="1">
      <c r="A8" s="136">
        <v>996645099</v>
      </c>
      <c r="B8" s="135" t="s">
        <v>409</v>
      </c>
      <c r="E8"/>
    </row>
    <row r="9" spans="1:5" s="1" customFormat="1">
      <c r="A9" s="136">
        <v>0</v>
      </c>
      <c r="B9" s="135" t="s">
        <v>410</v>
      </c>
      <c r="D9" s="324"/>
      <c r="E9"/>
    </row>
    <row r="10" spans="1:5" s="1" customFormat="1">
      <c r="A10" s="136">
        <v>3986580397</v>
      </c>
      <c r="B10" s="135" t="s">
        <v>411</v>
      </c>
      <c r="D10" s="324"/>
      <c r="E10"/>
    </row>
    <row r="11" spans="1:5" s="1" customFormat="1">
      <c r="A11" s="136">
        <v>996645099</v>
      </c>
      <c r="B11" s="135" t="s">
        <v>412</v>
      </c>
      <c r="D11" s="324"/>
      <c r="E11"/>
    </row>
    <row r="12" spans="1:5" s="1" customFormat="1">
      <c r="A12" s="136">
        <v>996645099</v>
      </c>
      <c r="B12" s="135" t="s">
        <v>363</v>
      </c>
      <c r="D12" s="324"/>
      <c r="E12"/>
    </row>
    <row r="13" spans="1:5" s="1" customFormat="1">
      <c r="A13" s="136">
        <v>996645099</v>
      </c>
      <c r="B13" s="135" t="s">
        <v>364</v>
      </c>
      <c r="D13" s="324"/>
      <c r="E13"/>
    </row>
    <row r="14" spans="1:5" s="1" customFormat="1">
      <c r="A14" s="136">
        <v>996645100</v>
      </c>
      <c r="B14" s="135" t="s">
        <v>365</v>
      </c>
      <c r="E14"/>
    </row>
    <row r="15" spans="1:5" s="1" customFormat="1">
      <c r="A15" s="137">
        <v>0</v>
      </c>
      <c r="B15" s="135" t="s">
        <v>413</v>
      </c>
      <c r="E15"/>
    </row>
    <row r="16" spans="1:5" s="1" customFormat="1">
      <c r="A16" s="137">
        <v>0</v>
      </c>
      <c r="B16" s="135" t="s">
        <v>191</v>
      </c>
      <c r="E16"/>
    </row>
    <row r="17" spans="1:5" s="1" customFormat="1">
      <c r="A17" s="137"/>
      <c r="B17" s="135"/>
      <c r="E17"/>
    </row>
    <row r="18" spans="1:5" s="1" customFormat="1">
      <c r="A18" s="137"/>
      <c r="B18" s="135"/>
      <c r="E18"/>
    </row>
    <row r="19" spans="1:5" s="1" customFormat="1">
      <c r="A19" s="267">
        <v>-14185068006</v>
      </c>
      <c r="B19" s="135" t="s">
        <v>188</v>
      </c>
      <c r="C19"/>
      <c r="E19"/>
    </row>
    <row r="20" spans="1:5" s="1" customFormat="1">
      <c r="A20" s="136" t="s">
        <v>366</v>
      </c>
      <c r="B20" s="135" t="s">
        <v>189</v>
      </c>
      <c r="C20"/>
      <c r="E20"/>
    </row>
    <row r="21" spans="1:5" s="1" customFormat="1">
      <c r="A21" s="140">
        <v>5</v>
      </c>
      <c r="B21" s="135" t="s">
        <v>190</v>
      </c>
      <c r="E21"/>
    </row>
    <row r="22" spans="1:5" s="1" customFormat="1">
      <c r="A22" s="136">
        <v>-2837013601</v>
      </c>
      <c r="B22" s="135" t="str">
        <f>B8</f>
        <v>Amount Recognized in 6/30/2022 Expense</v>
      </c>
      <c r="E22"/>
    </row>
    <row r="23" spans="1:5" s="1" customFormat="1">
      <c r="A23" s="136">
        <v>-8511040804</v>
      </c>
      <c r="B23" s="135" t="str">
        <f>$B$9</f>
        <v>Balance of deferred (inflows) 6/30/2022</v>
      </c>
      <c r="E23"/>
    </row>
    <row r="24" spans="1:5" s="1" customFormat="1">
      <c r="A24" s="136">
        <v>0</v>
      </c>
      <c r="B24" s="135" t="str">
        <f>$B$10</f>
        <v>Balance of Deferred outflows 6/30/2022</v>
      </c>
      <c r="E24"/>
    </row>
    <row r="25" spans="1:5" s="1" customFormat="1">
      <c r="A25" s="136">
        <v>-2837013601</v>
      </c>
      <c r="B25" s="135" t="str">
        <f>$B$11</f>
        <v>Amount Recognized in 6/30/2023 Expense</v>
      </c>
      <c r="E25"/>
    </row>
    <row r="26" spans="1:5" s="1" customFormat="1">
      <c r="A26" s="136">
        <v>-2837013601</v>
      </c>
      <c r="B26" s="135" t="str">
        <f>$B$12</f>
        <v>Amount Recognized in 6/30/2024 Expense</v>
      </c>
      <c r="E26"/>
    </row>
    <row r="27" spans="1:5" s="1" customFormat="1">
      <c r="A27" s="136">
        <v>-2837013602</v>
      </c>
      <c r="B27" s="135" t="str">
        <f>$B$13</f>
        <v>Amount Recognized in 6/30/2025 Expense</v>
      </c>
      <c r="E27"/>
    </row>
    <row r="28" spans="1:5" s="1" customFormat="1">
      <c r="A28" s="136">
        <v>0</v>
      </c>
      <c r="B28" s="135" t="str">
        <f>$B$14</f>
        <v>Amount Recognized in 6/30/2026 Expense</v>
      </c>
      <c r="E28"/>
    </row>
    <row r="29" spans="1:5" s="1" customFormat="1">
      <c r="A29" s="137">
        <v>0</v>
      </c>
      <c r="B29" s="135" t="str">
        <f>$B$15</f>
        <v>Amount Recognized in 6/30/2027 Expense</v>
      </c>
      <c r="E29"/>
    </row>
    <row r="30" spans="1:5" s="1" customFormat="1">
      <c r="A30" s="137">
        <v>0</v>
      </c>
      <c r="B30" s="135" t="str">
        <f>$B$16</f>
        <v>Amount Recognized thereafter in Expense</v>
      </c>
      <c r="E30"/>
    </row>
    <row r="31" spans="1:5" s="1" customFormat="1">
      <c r="A31" s="137"/>
      <c r="B31" s="135"/>
      <c r="E31"/>
    </row>
    <row r="32" spans="1:5" s="1" customFormat="1">
      <c r="A32" s="137"/>
      <c r="B32" s="135"/>
      <c r="E32"/>
    </row>
    <row r="33" spans="1:5" s="1" customFormat="1">
      <c r="A33" s="267">
        <v>4032087180</v>
      </c>
      <c r="B33" s="135" t="s">
        <v>188</v>
      </c>
      <c r="C33"/>
      <c r="E33"/>
    </row>
    <row r="34" spans="1:5" s="1" customFormat="1">
      <c r="A34" s="136" t="s">
        <v>296</v>
      </c>
      <c r="B34" s="135" t="s">
        <v>189</v>
      </c>
      <c r="C34"/>
      <c r="E34"/>
    </row>
    <row r="35" spans="1:5" s="1" customFormat="1">
      <c r="A35" s="140">
        <v>5</v>
      </c>
      <c r="B35" s="135" t="s">
        <v>190</v>
      </c>
      <c r="E35"/>
    </row>
    <row r="36" spans="1:5" s="1" customFormat="1">
      <c r="A36" s="136">
        <v>806417436</v>
      </c>
      <c r="B36" s="135" t="str">
        <f>$B$22</f>
        <v>Amount Recognized in 6/30/2022 Expense</v>
      </c>
      <c r="E36"/>
    </row>
    <row r="37" spans="1:5" s="1" customFormat="1">
      <c r="A37" s="136">
        <v>0</v>
      </c>
      <c r="B37" s="135" t="str">
        <f>$B$9</f>
        <v>Balance of deferred (inflows) 6/30/2022</v>
      </c>
      <c r="E37"/>
    </row>
    <row r="38" spans="1:5" s="1" customFormat="1">
      <c r="A38" s="136">
        <v>1612834872</v>
      </c>
      <c r="B38" s="135" t="str">
        <f>$B$10</f>
        <v>Balance of Deferred outflows 6/30/2022</v>
      </c>
      <c r="E38"/>
    </row>
    <row r="39" spans="1:5" s="1" customFormat="1">
      <c r="A39" s="136">
        <v>806417436</v>
      </c>
      <c r="B39" s="135" t="str">
        <f>$B$11</f>
        <v>Amount Recognized in 6/30/2023 Expense</v>
      </c>
      <c r="E39"/>
    </row>
    <row r="40" spans="1:5" s="1" customFormat="1">
      <c r="A40" s="136">
        <v>806417436</v>
      </c>
      <c r="B40" s="135" t="str">
        <f>$B$12</f>
        <v>Amount Recognized in 6/30/2024 Expense</v>
      </c>
      <c r="E40"/>
    </row>
    <row r="41" spans="1:5" s="1" customFormat="1">
      <c r="A41" s="136">
        <v>0</v>
      </c>
      <c r="B41" s="135" t="str">
        <f>$B$13</f>
        <v>Amount Recognized in 6/30/2025 Expense</v>
      </c>
      <c r="E41"/>
    </row>
    <row r="42" spans="1:5" s="1" customFormat="1">
      <c r="A42" s="136">
        <v>0</v>
      </c>
      <c r="B42" s="135" t="str">
        <f>$B$14</f>
        <v>Amount Recognized in 6/30/2026 Expense</v>
      </c>
      <c r="E42"/>
    </row>
    <row r="43" spans="1:5" s="1" customFormat="1">
      <c r="A43" s="137">
        <v>0</v>
      </c>
      <c r="B43" s="135" t="str">
        <f>$B$15</f>
        <v>Amount Recognized in 6/30/2027 Expense</v>
      </c>
      <c r="E43"/>
    </row>
    <row r="44" spans="1:5" s="1" customFormat="1">
      <c r="A44" s="137">
        <v>0</v>
      </c>
      <c r="B44" s="135" t="str">
        <f>$B$16</f>
        <v>Amount Recognized thereafter in Expense</v>
      </c>
      <c r="E44"/>
    </row>
    <row r="45" spans="1:5" s="1" customFormat="1">
      <c r="A45" s="137"/>
      <c r="B45" s="135"/>
      <c r="E45"/>
    </row>
    <row r="46" spans="1:5" s="1" customFormat="1">
      <c r="A46" s="137"/>
      <c r="B46" s="135"/>
      <c r="E46"/>
    </row>
    <row r="47" spans="1:5" s="1" customFormat="1">
      <c r="A47" s="267">
        <v>870674947</v>
      </c>
      <c r="B47" s="135" t="s">
        <v>188</v>
      </c>
      <c r="C47"/>
      <c r="E47"/>
    </row>
    <row r="48" spans="1:5" s="1" customFormat="1">
      <c r="A48" s="136" t="s">
        <v>278</v>
      </c>
      <c r="B48" s="135" t="s">
        <v>189</v>
      </c>
      <c r="C48"/>
      <c r="E48"/>
    </row>
    <row r="49" spans="1:5" s="1" customFormat="1">
      <c r="A49" s="140">
        <v>5</v>
      </c>
      <c r="B49" s="135" t="s">
        <v>190</v>
      </c>
      <c r="E49"/>
    </row>
    <row r="50" spans="1:5" s="1" customFormat="1">
      <c r="A50" s="136">
        <v>174134989</v>
      </c>
      <c r="B50" s="135" t="str">
        <f>$B$22</f>
        <v>Amount Recognized in 6/30/2022 Expense</v>
      </c>
      <c r="E50"/>
    </row>
    <row r="51" spans="1:5" s="1" customFormat="1">
      <c r="A51" s="136">
        <v>0</v>
      </c>
      <c r="B51" s="135" t="str">
        <f>$B$9</f>
        <v>Balance of deferred (inflows) 6/30/2022</v>
      </c>
      <c r="E51"/>
    </row>
    <row r="52" spans="1:5" s="1" customFormat="1">
      <c r="A52" s="136">
        <v>174134991</v>
      </c>
      <c r="B52" s="135" t="str">
        <f>$B$10</f>
        <v>Balance of Deferred outflows 6/30/2022</v>
      </c>
      <c r="E52"/>
    </row>
    <row r="53" spans="1:5" s="1" customFormat="1">
      <c r="A53" s="136">
        <v>174134991</v>
      </c>
      <c r="B53" s="135" t="str">
        <f>$B$11</f>
        <v>Amount Recognized in 6/30/2023 Expense</v>
      </c>
      <c r="E53"/>
    </row>
    <row r="54" spans="1:5" s="1" customFormat="1">
      <c r="A54" s="136">
        <v>0</v>
      </c>
      <c r="B54" s="135" t="str">
        <f>$B$12</f>
        <v>Amount Recognized in 6/30/2024 Expense</v>
      </c>
      <c r="E54"/>
    </row>
    <row r="55" spans="1:5" s="1" customFormat="1">
      <c r="A55" s="136">
        <v>0</v>
      </c>
      <c r="B55" s="135" t="str">
        <f>$B$13</f>
        <v>Amount Recognized in 6/30/2025 Expense</v>
      </c>
      <c r="E55"/>
    </row>
    <row r="56" spans="1:5" s="1" customFormat="1">
      <c r="A56" s="136">
        <v>0</v>
      </c>
      <c r="B56" s="135" t="str">
        <f>$B$14</f>
        <v>Amount Recognized in 6/30/2026 Expense</v>
      </c>
      <c r="E56"/>
    </row>
    <row r="57" spans="1:5" s="1" customFormat="1">
      <c r="A57" s="137">
        <v>0</v>
      </c>
      <c r="B57" s="135" t="str">
        <f>$B$15</f>
        <v>Amount Recognized in 6/30/2027 Expense</v>
      </c>
      <c r="E57"/>
    </row>
    <row r="58" spans="1:5" s="1" customFormat="1">
      <c r="A58" s="137">
        <v>0</v>
      </c>
      <c r="B58" s="135" t="str">
        <f>$B$16</f>
        <v>Amount Recognized thereafter in Expense</v>
      </c>
      <c r="E58"/>
    </row>
    <row r="59" spans="1:5" s="1" customFormat="1">
      <c r="A59" s="137"/>
      <c r="B59" s="135"/>
      <c r="E59"/>
    </row>
    <row r="60" spans="1:5" s="1" customFormat="1">
      <c r="A60" s="137"/>
      <c r="B60" s="135"/>
      <c r="E60"/>
    </row>
    <row r="61" spans="1:5" s="1" customFormat="1">
      <c r="A61" s="267">
        <v>-1390801037</v>
      </c>
      <c r="B61" s="135" t="s">
        <v>188</v>
      </c>
      <c r="E61"/>
    </row>
    <row r="62" spans="1:5" s="1" customFormat="1">
      <c r="A62" s="136" t="s">
        <v>271</v>
      </c>
      <c r="B62" s="135" t="s">
        <v>189</v>
      </c>
      <c r="E62"/>
    </row>
    <row r="63" spans="1:5" s="1" customFormat="1">
      <c r="A63" s="140">
        <v>5</v>
      </c>
      <c r="B63" s="135" t="s">
        <v>190</v>
      </c>
      <c r="E63"/>
    </row>
    <row r="64" spans="1:5" s="1" customFormat="1">
      <c r="A64" s="136">
        <v>-278160209</v>
      </c>
      <c r="B64" s="135" t="str">
        <f>$B$22</f>
        <v>Amount Recognized in 6/30/2022 Expense</v>
      </c>
      <c r="E64"/>
    </row>
    <row r="65" spans="1:5" s="1" customFormat="1">
      <c r="A65" s="136">
        <v>0</v>
      </c>
      <c r="B65" s="135" t="str">
        <f>$B$9</f>
        <v>Balance of deferred (inflows) 6/30/2022</v>
      </c>
      <c r="E65"/>
    </row>
    <row r="66" spans="1:5" s="1" customFormat="1">
      <c r="A66" s="136">
        <v>0</v>
      </c>
      <c r="B66" s="135" t="str">
        <f>$B$10</f>
        <v>Balance of Deferred outflows 6/30/2022</v>
      </c>
      <c r="E66"/>
    </row>
    <row r="67" spans="1:5" s="1" customFormat="1">
      <c r="A67" s="136">
        <v>0</v>
      </c>
      <c r="B67" s="135" t="str">
        <f>$B$11</f>
        <v>Amount Recognized in 6/30/2023 Expense</v>
      </c>
      <c r="E67"/>
    </row>
    <row r="68" spans="1:5" s="1" customFormat="1">
      <c r="A68" s="136">
        <v>0</v>
      </c>
      <c r="B68" s="135" t="str">
        <f>$B$12</f>
        <v>Amount Recognized in 6/30/2024 Expense</v>
      </c>
      <c r="E68"/>
    </row>
    <row r="69" spans="1:5" s="1" customFormat="1">
      <c r="A69" s="136">
        <v>0</v>
      </c>
      <c r="B69" s="135" t="str">
        <f>$B$13</f>
        <v>Amount Recognized in 6/30/2025 Expense</v>
      </c>
      <c r="E69"/>
    </row>
    <row r="70" spans="1:5" s="1" customFormat="1">
      <c r="A70" s="136">
        <v>0</v>
      </c>
      <c r="B70" s="135" t="str">
        <f>$B$14</f>
        <v>Amount Recognized in 6/30/2026 Expense</v>
      </c>
      <c r="E70"/>
    </row>
    <row r="71" spans="1:5" s="1" customFormat="1">
      <c r="A71" s="137">
        <v>0</v>
      </c>
      <c r="B71" s="135" t="str">
        <f>$B$15</f>
        <v>Amount Recognized in 6/30/2027 Expense</v>
      </c>
      <c r="E71"/>
    </row>
    <row r="72" spans="1:5" s="1" customFormat="1">
      <c r="A72" s="137">
        <v>0</v>
      </c>
      <c r="B72" s="135" t="str">
        <f>$B$16</f>
        <v>Amount Recognized thereafter in Expense</v>
      </c>
      <c r="E72"/>
    </row>
    <row r="73" spans="1:5" s="1" customFormat="1">
      <c r="A73" s="137"/>
      <c r="B73" s="135"/>
      <c r="E73"/>
    </row>
    <row r="74" spans="1:5" s="1" customFormat="1">
      <c r="A74" s="137"/>
      <c r="B74" s="135"/>
      <c r="E74"/>
    </row>
    <row r="75" spans="1:5" s="1" customFormat="1">
      <c r="A75" s="133" t="s">
        <v>253</v>
      </c>
      <c r="B75" s="135"/>
      <c r="E75"/>
    </row>
    <row r="76" spans="1:5" s="1" customFormat="1">
      <c r="A76" s="246">
        <v>-116708153</v>
      </c>
      <c r="B76" s="135" t="s">
        <v>188</v>
      </c>
      <c r="E76"/>
    </row>
    <row r="77" spans="1:5" s="1" customFormat="1">
      <c r="A77" s="137" t="s">
        <v>404</v>
      </c>
      <c r="B77" s="135" t="s">
        <v>189</v>
      </c>
      <c r="E77"/>
    </row>
    <row r="78" spans="1:5" s="1" customFormat="1">
      <c r="A78" s="234">
        <v>5.5</v>
      </c>
      <c r="B78" s="135" t="s">
        <v>190</v>
      </c>
      <c r="E78"/>
    </row>
    <row r="79" spans="1:5" s="1" customFormat="1">
      <c r="A79" s="137">
        <v>-21219664</v>
      </c>
      <c r="B79" s="135" t="str">
        <f>$B$22</f>
        <v>Amount Recognized in 6/30/2022 Expense</v>
      </c>
      <c r="E79"/>
    </row>
    <row r="80" spans="1:5" s="1" customFormat="1">
      <c r="A80" s="137">
        <v>-95488489</v>
      </c>
      <c r="B80" s="135" t="str">
        <f>$B$9</f>
        <v>Balance of deferred (inflows) 6/30/2022</v>
      </c>
      <c r="E80"/>
    </row>
    <row r="81" spans="1:5" s="1" customFormat="1">
      <c r="A81" s="137">
        <v>0</v>
      </c>
      <c r="B81" s="135" t="str">
        <f>$B$10</f>
        <v>Balance of Deferred outflows 6/30/2022</v>
      </c>
      <c r="E81"/>
    </row>
    <row r="82" spans="1:5" s="1" customFormat="1">
      <c r="A82" s="137">
        <v>-21219664</v>
      </c>
      <c r="B82" s="135" t="str">
        <f>$B$11</f>
        <v>Amount Recognized in 6/30/2023 Expense</v>
      </c>
      <c r="E82"/>
    </row>
    <row r="83" spans="1:5" s="1" customFormat="1">
      <c r="A83" s="137">
        <v>-21219664</v>
      </c>
      <c r="B83" s="135" t="str">
        <f>$B$12</f>
        <v>Amount Recognized in 6/30/2024 Expense</v>
      </c>
      <c r="E83"/>
    </row>
    <row r="84" spans="1:5" s="1" customFormat="1">
      <c r="A84" s="137">
        <v>-21219664</v>
      </c>
      <c r="B84" s="135" t="str">
        <f>$B$13</f>
        <v>Amount Recognized in 6/30/2025 Expense</v>
      </c>
      <c r="E84"/>
    </row>
    <row r="85" spans="1:5" s="1" customFormat="1">
      <c r="A85" s="137">
        <v>-21219664</v>
      </c>
      <c r="B85" s="135" t="str">
        <f>$B$14</f>
        <v>Amount Recognized in 6/30/2026 Expense</v>
      </c>
      <c r="E85"/>
    </row>
    <row r="86" spans="1:5" s="1" customFormat="1">
      <c r="A86" s="137">
        <v>-10609833</v>
      </c>
      <c r="B86" s="135" t="str">
        <f>$B$15</f>
        <v>Amount Recognized in 6/30/2027 Expense</v>
      </c>
      <c r="E86"/>
    </row>
    <row r="87" spans="1:5" s="1" customFormat="1">
      <c r="A87" s="137">
        <v>0</v>
      </c>
      <c r="B87" s="135" t="str">
        <f>$B$16</f>
        <v>Amount Recognized thereafter in Expense</v>
      </c>
      <c r="E87"/>
    </row>
    <row r="88" spans="1:5" s="1" customFormat="1">
      <c r="A88" s="137"/>
      <c r="B88" s="266"/>
      <c r="E88"/>
    </row>
    <row r="89" spans="1:5" s="1" customFormat="1">
      <c r="A89" s="155"/>
      <c r="B89" s="135"/>
      <c r="E89"/>
    </row>
    <row r="90" spans="1:5" s="1" customFormat="1">
      <c r="A90" s="246">
        <v>600942256</v>
      </c>
      <c r="B90" s="135" t="s">
        <v>188</v>
      </c>
      <c r="E90"/>
    </row>
    <row r="91" spans="1:5" s="1" customFormat="1">
      <c r="A91" s="137" t="s">
        <v>366</v>
      </c>
      <c r="B91" s="135" t="s">
        <v>189</v>
      </c>
      <c r="E91"/>
    </row>
    <row r="92" spans="1:5" s="1" customFormat="1">
      <c r="A92" s="234">
        <v>5.4</v>
      </c>
      <c r="B92" s="135" t="s">
        <v>190</v>
      </c>
      <c r="E92"/>
    </row>
    <row r="93" spans="1:5" s="1" customFormat="1">
      <c r="A93" s="137">
        <v>111285603</v>
      </c>
      <c r="B93" s="135" t="str">
        <f>$B$22</f>
        <v>Amount Recognized in 6/30/2022 Expense</v>
      </c>
      <c r="E93"/>
    </row>
    <row r="94" spans="1:5" s="1" customFormat="1">
      <c r="A94" s="137">
        <v>0</v>
      </c>
      <c r="B94" s="135" t="str">
        <f>$B$9</f>
        <v>Balance of deferred (inflows) 6/30/2022</v>
      </c>
      <c r="E94"/>
    </row>
    <row r="95" spans="1:5" s="1" customFormat="1">
      <c r="A95" s="137">
        <v>378371050</v>
      </c>
      <c r="B95" s="135" t="str">
        <f>$B$10</f>
        <v>Balance of Deferred outflows 6/30/2022</v>
      </c>
      <c r="E95"/>
    </row>
    <row r="96" spans="1:5" s="1" customFormat="1">
      <c r="A96" s="137">
        <v>111285603</v>
      </c>
      <c r="B96" s="135" t="str">
        <f>$B$11</f>
        <v>Amount Recognized in 6/30/2023 Expense</v>
      </c>
      <c r="E96"/>
    </row>
    <row r="97" spans="1:5" s="1" customFormat="1">
      <c r="A97" s="137">
        <v>111285603</v>
      </c>
      <c r="B97" s="135" t="str">
        <f>$B$12</f>
        <v>Amount Recognized in 6/30/2024 Expense</v>
      </c>
      <c r="E97"/>
    </row>
    <row r="98" spans="1:5" s="1" customFormat="1">
      <c r="A98" s="137">
        <v>111285603</v>
      </c>
      <c r="B98" s="135" t="str">
        <f>$B$13</f>
        <v>Amount Recognized in 6/30/2025 Expense</v>
      </c>
      <c r="E98"/>
    </row>
    <row r="99" spans="1:5" s="1" customFormat="1">
      <c r="A99" s="137">
        <v>44514241</v>
      </c>
      <c r="B99" s="135" t="str">
        <f>$B$14</f>
        <v>Amount Recognized in 6/30/2026 Expense</v>
      </c>
      <c r="E99"/>
    </row>
    <row r="100" spans="1:5" s="1" customFormat="1">
      <c r="A100" s="137">
        <v>0</v>
      </c>
      <c r="B100" s="135" t="str">
        <f>$B$15</f>
        <v>Amount Recognized in 6/30/2027 Expense</v>
      </c>
      <c r="E100"/>
    </row>
    <row r="101" spans="1:5" s="1" customFormat="1">
      <c r="A101" s="137">
        <v>0</v>
      </c>
      <c r="B101" s="135" t="str">
        <f>$B$16</f>
        <v>Amount Recognized thereafter in Expense</v>
      </c>
      <c r="E101"/>
    </row>
    <row r="102" spans="1:5" s="1" customFormat="1">
      <c r="A102" s="137"/>
      <c r="B102" s="266"/>
      <c r="E102"/>
    </row>
    <row r="103" spans="1:5" s="1" customFormat="1">
      <c r="A103" s="155"/>
      <c r="B103" s="135"/>
      <c r="E103"/>
    </row>
    <row r="104" spans="1:5" s="1" customFormat="1">
      <c r="A104" s="246">
        <v>406648176</v>
      </c>
      <c r="B104" s="135" t="s">
        <v>188</v>
      </c>
      <c r="E104"/>
    </row>
    <row r="105" spans="1:5" s="1" customFormat="1">
      <c r="A105" s="137" t="s">
        <v>296</v>
      </c>
      <c r="B105" s="135" t="s">
        <v>189</v>
      </c>
      <c r="E105"/>
    </row>
    <row r="106" spans="1:5" s="1" customFormat="1">
      <c r="A106" s="234">
        <v>5.3</v>
      </c>
      <c r="B106" s="135" t="s">
        <v>190</v>
      </c>
      <c r="E106"/>
    </row>
    <row r="107" spans="1:5" s="1" customFormat="1">
      <c r="A107" s="137">
        <v>76726071</v>
      </c>
      <c r="B107" s="135" t="str">
        <f>$B$22</f>
        <v>Amount Recognized in 6/30/2022 Expense</v>
      </c>
      <c r="E107"/>
    </row>
    <row r="108" spans="1:5" s="1" customFormat="1">
      <c r="A108" s="137">
        <v>0</v>
      </c>
      <c r="B108" s="135" t="str">
        <f>$B$9</f>
        <v>Balance of deferred (inflows) 6/30/2022</v>
      </c>
      <c r="E108"/>
    </row>
    <row r="109" spans="1:5" s="1" customFormat="1">
      <c r="A109" s="137">
        <v>176469963</v>
      </c>
      <c r="B109" s="135" t="str">
        <f>$B$10</f>
        <v>Balance of Deferred outflows 6/30/2022</v>
      </c>
      <c r="E109"/>
    </row>
    <row r="110" spans="1:5" s="1" customFormat="1">
      <c r="A110" s="137">
        <v>76726071</v>
      </c>
      <c r="B110" s="135" t="str">
        <f>$B$11</f>
        <v>Amount Recognized in 6/30/2023 Expense</v>
      </c>
      <c r="E110"/>
    </row>
    <row r="111" spans="1:5" s="1" customFormat="1">
      <c r="A111" s="137">
        <v>76726071</v>
      </c>
      <c r="B111" s="135" t="str">
        <f>$B$12</f>
        <v>Amount Recognized in 6/30/2024 Expense</v>
      </c>
      <c r="E111"/>
    </row>
    <row r="112" spans="1:5" s="1" customFormat="1">
      <c r="A112" s="137">
        <v>23017821</v>
      </c>
      <c r="B112" s="135" t="str">
        <f>$B$13</f>
        <v>Amount Recognized in 6/30/2025 Expense</v>
      </c>
      <c r="E112"/>
    </row>
    <row r="113" spans="1:5" s="1" customFormat="1">
      <c r="A113" s="137">
        <v>0</v>
      </c>
      <c r="B113" s="135" t="str">
        <f>$B$14</f>
        <v>Amount Recognized in 6/30/2026 Expense</v>
      </c>
      <c r="E113"/>
    </row>
    <row r="114" spans="1:5" s="1" customFormat="1">
      <c r="A114" s="137">
        <v>0</v>
      </c>
      <c r="B114" s="135" t="str">
        <f>$B$15</f>
        <v>Amount Recognized in 6/30/2027 Expense</v>
      </c>
      <c r="E114"/>
    </row>
    <row r="115" spans="1:5" s="1" customFormat="1">
      <c r="A115" s="137">
        <v>0</v>
      </c>
      <c r="B115" s="135" t="str">
        <f>$B$16</f>
        <v>Amount Recognized thereafter in Expense</v>
      </c>
      <c r="E115"/>
    </row>
    <row r="116" spans="1:5" s="1" customFormat="1">
      <c r="A116" s="137"/>
      <c r="B116" s="266"/>
      <c r="E116"/>
    </row>
    <row r="117" spans="1:5" s="1" customFormat="1">
      <c r="A117" s="155"/>
      <c r="B117" s="135"/>
      <c r="E117"/>
    </row>
    <row r="118" spans="1:5" s="1" customFormat="1">
      <c r="A118" s="246">
        <v>804157064</v>
      </c>
      <c r="B118" s="135" t="s">
        <v>188</v>
      </c>
      <c r="E118"/>
    </row>
    <row r="119" spans="1:5" s="1" customFormat="1">
      <c r="A119" s="137" t="s">
        <v>278</v>
      </c>
      <c r="B119" s="135" t="s">
        <v>189</v>
      </c>
      <c r="E119"/>
    </row>
    <row r="120" spans="1:5" s="1" customFormat="1">
      <c r="A120" s="234">
        <v>5.2</v>
      </c>
      <c r="B120" s="135" t="s">
        <v>190</v>
      </c>
      <c r="E120"/>
    </row>
    <row r="121" spans="1:5" s="1" customFormat="1">
      <c r="A121" s="137">
        <v>154645589</v>
      </c>
      <c r="B121" s="135" t="str">
        <f>$B$22</f>
        <v>Amount Recognized in 6/30/2022 Expense</v>
      </c>
      <c r="E121"/>
    </row>
    <row r="122" spans="1:5" s="1" customFormat="1">
      <c r="A122" s="137">
        <v>0</v>
      </c>
      <c r="B122" s="135" t="str">
        <f>$B$9</f>
        <v>Balance of deferred (inflows) 6/30/2022</v>
      </c>
      <c r="E122"/>
    </row>
    <row r="123" spans="1:5" s="1" customFormat="1">
      <c r="A123" s="137">
        <v>185574708</v>
      </c>
      <c r="B123" s="135" t="str">
        <f>$B$10</f>
        <v>Balance of Deferred outflows 6/30/2022</v>
      </c>
      <c r="E123"/>
    </row>
    <row r="124" spans="1:5" s="1" customFormat="1">
      <c r="A124" s="137">
        <v>154645589</v>
      </c>
      <c r="B124" s="135" t="str">
        <f>$B$11</f>
        <v>Amount Recognized in 6/30/2023 Expense</v>
      </c>
      <c r="E124"/>
    </row>
    <row r="125" spans="1:5" s="1" customFormat="1">
      <c r="A125" s="137">
        <v>30929119</v>
      </c>
      <c r="B125" s="135" t="str">
        <f>$B$12</f>
        <v>Amount Recognized in 6/30/2024 Expense</v>
      </c>
      <c r="E125"/>
    </row>
    <row r="126" spans="1:5" s="1" customFormat="1">
      <c r="A126" s="137">
        <v>0</v>
      </c>
      <c r="B126" s="135" t="str">
        <f>$B$13</f>
        <v>Amount Recognized in 6/30/2025 Expense</v>
      </c>
      <c r="E126"/>
    </row>
    <row r="127" spans="1:5" s="1" customFormat="1">
      <c r="A127" s="137">
        <v>0</v>
      </c>
      <c r="B127" s="135" t="str">
        <f>$B$14</f>
        <v>Amount Recognized in 6/30/2026 Expense</v>
      </c>
      <c r="E127"/>
    </row>
    <row r="128" spans="1:5" s="1" customFormat="1">
      <c r="A128" s="137">
        <v>0</v>
      </c>
      <c r="B128" s="135" t="str">
        <f>$B$15</f>
        <v>Amount Recognized in 6/30/2027 Expense</v>
      </c>
      <c r="E128"/>
    </row>
    <row r="129" spans="1:5" s="1" customFormat="1">
      <c r="A129" s="137">
        <v>0</v>
      </c>
      <c r="B129" s="135" t="str">
        <f>$B$16</f>
        <v>Amount Recognized thereafter in Expense</v>
      </c>
      <c r="E129"/>
    </row>
    <row r="130" spans="1:5" s="1" customFormat="1">
      <c r="A130" s="137"/>
      <c r="B130" s="135"/>
      <c r="E130"/>
    </row>
    <row r="131" spans="1:5" s="1" customFormat="1">
      <c r="A131" s="155"/>
      <c r="B131" s="135"/>
      <c r="E131"/>
    </row>
    <row r="132" spans="1:5" s="1" customFormat="1">
      <c r="A132" s="246">
        <v>74324981</v>
      </c>
      <c r="B132" s="135" t="s">
        <v>188</v>
      </c>
      <c r="E132"/>
    </row>
    <row r="133" spans="1:5" s="1" customFormat="1">
      <c r="A133" s="137" t="s">
        <v>271</v>
      </c>
      <c r="B133" s="135" t="s">
        <v>189</v>
      </c>
      <c r="E133"/>
    </row>
    <row r="134" spans="1:5" s="1" customFormat="1">
      <c r="A134" s="234">
        <v>5.2</v>
      </c>
      <c r="B134" s="135" t="s">
        <v>190</v>
      </c>
      <c r="E134"/>
    </row>
    <row r="135" spans="1:5" s="1" customFormat="1">
      <c r="A135" s="137">
        <v>14293266</v>
      </c>
      <c r="B135" s="135" t="str">
        <f>$B$22</f>
        <v>Amount Recognized in 6/30/2022 Expense</v>
      </c>
      <c r="E135"/>
    </row>
    <row r="136" spans="1:5" s="1" customFormat="1">
      <c r="A136" s="137">
        <v>0</v>
      </c>
      <c r="B136" s="135" t="str">
        <f>$B$9</f>
        <v>Balance of deferred (inflows) 6/30/2022</v>
      </c>
      <c r="E136"/>
    </row>
    <row r="137" spans="1:5" s="1" customFormat="1">
      <c r="A137" s="137">
        <v>2858651</v>
      </c>
      <c r="B137" s="135" t="str">
        <f>$B$10</f>
        <v>Balance of Deferred outflows 6/30/2022</v>
      </c>
      <c r="E137"/>
    </row>
    <row r="138" spans="1:5" s="1" customFormat="1">
      <c r="A138" s="137">
        <v>2858651</v>
      </c>
      <c r="B138" s="135" t="str">
        <f>$B$11</f>
        <v>Amount Recognized in 6/30/2023 Expense</v>
      </c>
      <c r="E138"/>
    </row>
    <row r="139" spans="1:5" s="1" customFormat="1">
      <c r="A139" s="137">
        <v>0</v>
      </c>
      <c r="B139" s="135" t="str">
        <f>$B$12</f>
        <v>Amount Recognized in 6/30/2024 Expense</v>
      </c>
      <c r="E139"/>
    </row>
    <row r="140" spans="1:5" s="1" customFormat="1">
      <c r="A140" s="137">
        <v>0</v>
      </c>
      <c r="B140" s="135" t="str">
        <f>$B$13</f>
        <v>Amount Recognized in 6/30/2025 Expense</v>
      </c>
      <c r="E140"/>
    </row>
    <row r="141" spans="1:5" s="1" customFormat="1">
      <c r="A141" s="137">
        <v>0</v>
      </c>
      <c r="B141" s="135" t="str">
        <f>$B$14</f>
        <v>Amount Recognized in 6/30/2026 Expense</v>
      </c>
      <c r="E141"/>
    </row>
    <row r="142" spans="1:5" s="1" customFormat="1">
      <c r="A142" s="137">
        <v>0</v>
      </c>
      <c r="B142" s="135" t="str">
        <f>$B$15</f>
        <v>Amount Recognized in 6/30/2027 Expense</v>
      </c>
      <c r="E142"/>
    </row>
    <row r="143" spans="1:5" s="1" customFormat="1">
      <c r="A143" s="137">
        <v>0</v>
      </c>
      <c r="B143" s="135" t="str">
        <f>$B$16</f>
        <v>Amount Recognized thereafter in Expense</v>
      </c>
      <c r="E143"/>
    </row>
    <row r="144" spans="1:5" s="1" customFormat="1">
      <c r="A144" s="137"/>
      <c r="B144" s="266"/>
      <c r="E144"/>
    </row>
    <row r="145" spans="1:5" s="1" customFormat="1">
      <c r="A145" s="155"/>
      <c r="B145" s="135"/>
      <c r="E145"/>
    </row>
    <row r="146" spans="1:5" s="1" customFormat="1">
      <c r="A146" s="246">
        <v>351846323</v>
      </c>
      <c r="B146" s="135" t="s">
        <v>188</v>
      </c>
      <c r="E146"/>
    </row>
    <row r="147" spans="1:5" s="1" customFormat="1">
      <c r="A147" s="137" t="s">
        <v>251</v>
      </c>
      <c r="B147" s="135" t="s">
        <v>189</v>
      </c>
      <c r="E147"/>
    </row>
    <row r="148" spans="1:5" s="1" customFormat="1">
      <c r="A148" s="234">
        <v>5.3</v>
      </c>
      <c r="B148" s="135" t="s">
        <v>190</v>
      </c>
      <c r="E148"/>
    </row>
    <row r="149" spans="1:5" s="1" customFormat="1">
      <c r="A149" s="137">
        <v>19915828</v>
      </c>
      <c r="B149" s="135" t="str">
        <f>$B$22</f>
        <v>Amount Recognized in 6/30/2022 Expense</v>
      </c>
      <c r="E149"/>
    </row>
    <row r="150" spans="1:5" s="1" customFormat="1">
      <c r="A150" s="137">
        <v>0</v>
      </c>
      <c r="B150" s="135" t="str">
        <f>$B$9</f>
        <v>Balance of deferred (inflows) 6/30/2022</v>
      </c>
      <c r="E150"/>
    </row>
    <row r="151" spans="1:5" s="1" customFormat="1">
      <c r="A151" s="137">
        <v>0</v>
      </c>
      <c r="B151" s="135" t="str">
        <f>$B$10</f>
        <v>Balance of Deferred outflows 6/30/2022</v>
      </c>
      <c r="E151"/>
    </row>
    <row r="152" spans="1:5" s="1" customFormat="1">
      <c r="A152" s="137">
        <v>0</v>
      </c>
      <c r="B152" s="135" t="str">
        <f>$B$11</f>
        <v>Amount Recognized in 6/30/2023 Expense</v>
      </c>
      <c r="E152"/>
    </row>
    <row r="153" spans="1:5" s="1" customFormat="1">
      <c r="A153" s="137">
        <v>0</v>
      </c>
      <c r="B153" s="135" t="str">
        <f>$B$12</f>
        <v>Amount Recognized in 6/30/2024 Expense</v>
      </c>
      <c r="E153"/>
    </row>
    <row r="154" spans="1:5" s="1" customFormat="1">
      <c r="A154" s="137">
        <v>0</v>
      </c>
      <c r="B154" s="135" t="str">
        <f>$B$13</f>
        <v>Amount Recognized in 6/30/2025 Expense</v>
      </c>
      <c r="E154"/>
    </row>
    <row r="155" spans="1:5" s="1" customFormat="1">
      <c r="A155" s="137">
        <v>0</v>
      </c>
      <c r="B155" s="135" t="str">
        <f>$B$14</f>
        <v>Amount Recognized in 6/30/2026 Expense</v>
      </c>
      <c r="E155"/>
    </row>
    <row r="156" spans="1:5" s="1" customFormat="1">
      <c r="A156" s="137">
        <v>0</v>
      </c>
      <c r="B156" s="135" t="str">
        <f>$B$15</f>
        <v>Amount Recognized in 6/30/2027 Expense</v>
      </c>
      <c r="E156"/>
    </row>
    <row r="157" spans="1:5" s="1" customFormat="1">
      <c r="A157" s="137">
        <v>0</v>
      </c>
      <c r="B157" s="135" t="str">
        <f>$B$16</f>
        <v>Amount Recognized thereafter in Expense</v>
      </c>
      <c r="E157"/>
    </row>
    <row r="158" spans="1:5" s="1" customFormat="1">
      <c r="A158" s="137"/>
      <c r="B158" s="135"/>
      <c r="E158"/>
    </row>
    <row r="159" spans="1:5" s="1" customFormat="1">
      <c r="A159" s="286" t="s">
        <v>236</v>
      </c>
      <c r="B159" s="135"/>
      <c r="E159"/>
    </row>
    <row r="160" spans="1:5" s="1" customFormat="1">
      <c r="A160" s="267">
        <v>490239814</v>
      </c>
      <c r="B160" s="135" t="s">
        <v>188</v>
      </c>
      <c r="E160"/>
    </row>
    <row r="161" spans="1:5" s="1" customFormat="1">
      <c r="A161" s="137" t="s">
        <v>404</v>
      </c>
      <c r="B161" s="135" t="s">
        <v>189</v>
      </c>
      <c r="E161"/>
    </row>
    <row r="162" spans="1:5" s="1" customFormat="1">
      <c r="A162" s="137">
        <v>5.5</v>
      </c>
      <c r="B162" s="135" t="s">
        <v>190</v>
      </c>
      <c r="E162"/>
    </row>
    <row r="163" spans="1:5" s="1" customFormat="1">
      <c r="A163" s="137">
        <v>89134512</v>
      </c>
      <c r="B163" s="135" t="str">
        <f>$B$22</f>
        <v>Amount Recognized in 6/30/2022 Expense</v>
      </c>
      <c r="E163"/>
    </row>
    <row r="164" spans="1:5" s="1" customFormat="1">
      <c r="A164" s="137">
        <v>0</v>
      </c>
      <c r="B164" s="135" t="str">
        <f>$B$9</f>
        <v>Balance of deferred (inflows) 6/30/2022</v>
      </c>
      <c r="E164"/>
    </row>
    <row r="165" spans="1:5" s="1" customFormat="1">
      <c r="A165" s="137">
        <v>401105302</v>
      </c>
      <c r="B165" s="135" t="str">
        <f>$B$10</f>
        <v>Balance of Deferred outflows 6/30/2022</v>
      </c>
      <c r="E165"/>
    </row>
    <row r="166" spans="1:5" s="1" customFormat="1">
      <c r="A166" s="137">
        <v>89134512</v>
      </c>
      <c r="B166" s="135" t="str">
        <f>$B$11</f>
        <v>Amount Recognized in 6/30/2023 Expense</v>
      </c>
      <c r="E166"/>
    </row>
    <row r="167" spans="1:5" s="1" customFormat="1">
      <c r="A167" s="137">
        <v>89134512</v>
      </c>
      <c r="B167" s="135" t="str">
        <f>$B$12</f>
        <v>Amount Recognized in 6/30/2024 Expense</v>
      </c>
      <c r="E167"/>
    </row>
    <row r="168" spans="1:5" s="1" customFormat="1">
      <c r="A168" s="137">
        <v>89134512</v>
      </c>
      <c r="B168" s="135" t="str">
        <f>$B$13</f>
        <v>Amount Recognized in 6/30/2025 Expense</v>
      </c>
      <c r="E168"/>
    </row>
    <row r="169" spans="1:5" s="1" customFormat="1">
      <c r="A169" s="137">
        <v>89134512</v>
      </c>
      <c r="B169" s="135" t="str">
        <f>$B$14</f>
        <v>Amount Recognized in 6/30/2026 Expense</v>
      </c>
      <c r="E169"/>
    </row>
    <row r="170" spans="1:5" s="1" customFormat="1">
      <c r="A170" s="137">
        <v>44567254</v>
      </c>
      <c r="B170" s="135" t="str">
        <f>$B$15</f>
        <v>Amount Recognized in 6/30/2027 Expense</v>
      </c>
      <c r="E170"/>
    </row>
    <row r="171" spans="1:5" s="1" customFormat="1">
      <c r="A171" s="137">
        <v>0</v>
      </c>
      <c r="B171" s="135" t="str">
        <f>$B$16</f>
        <v>Amount Recognized thereafter in Expense</v>
      </c>
      <c r="E171"/>
    </row>
    <row r="172" spans="1:5" s="1" customFormat="1">
      <c r="A172" s="137"/>
      <c r="B172" s="135"/>
      <c r="E172"/>
    </row>
    <row r="173" spans="1:5" s="1" customFormat="1">
      <c r="A173" s="233"/>
      <c r="B173" s="135"/>
      <c r="E173"/>
    </row>
    <row r="174" spans="1:5" s="1" customFormat="1">
      <c r="A174" s="267">
        <v>3041893309</v>
      </c>
      <c r="B174" s="135" t="s">
        <v>188</v>
      </c>
      <c r="E174"/>
    </row>
    <row r="175" spans="1:5" s="1" customFormat="1">
      <c r="A175" s="137" t="s">
        <v>366</v>
      </c>
      <c r="B175" s="135" t="s">
        <v>189</v>
      </c>
      <c r="E175"/>
    </row>
    <row r="176" spans="1:5" s="1" customFormat="1">
      <c r="A176" s="137">
        <v>5.4</v>
      </c>
      <c r="B176" s="135" t="s">
        <v>190</v>
      </c>
      <c r="E176"/>
    </row>
    <row r="177" spans="1:5" s="1" customFormat="1">
      <c r="A177" s="137">
        <v>563313576</v>
      </c>
      <c r="B177" s="135" t="str">
        <f>$B$22</f>
        <v>Amount Recognized in 6/30/2022 Expense</v>
      </c>
      <c r="E177"/>
    </row>
    <row r="178" spans="1:5" s="1" customFormat="1">
      <c r="A178" s="137">
        <v>0</v>
      </c>
      <c r="B178" s="135" t="str">
        <f>$B$9</f>
        <v>Balance of deferred (inflows) 6/30/2022</v>
      </c>
      <c r="E178"/>
    </row>
    <row r="179" spans="1:5" s="1" customFormat="1">
      <c r="A179" s="137">
        <v>1915266157</v>
      </c>
      <c r="B179" s="135" t="str">
        <f>$B$10</f>
        <v>Balance of Deferred outflows 6/30/2022</v>
      </c>
      <c r="E179"/>
    </row>
    <row r="180" spans="1:5" s="1" customFormat="1">
      <c r="A180" s="137">
        <v>563313576</v>
      </c>
      <c r="B180" s="135" t="str">
        <f>$B$11</f>
        <v>Amount Recognized in 6/30/2023 Expense</v>
      </c>
      <c r="E180"/>
    </row>
    <row r="181" spans="1:5" s="1" customFormat="1">
      <c r="A181" s="137">
        <v>563313576</v>
      </c>
      <c r="B181" s="135" t="str">
        <f>$B$12</f>
        <v>Amount Recognized in 6/30/2024 Expense</v>
      </c>
      <c r="E181"/>
    </row>
    <row r="182" spans="1:5" s="1" customFormat="1">
      <c r="A182" s="137">
        <v>563313576</v>
      </c>
      <c r="B182" s="135" t="str">
        <f>$B$13</f>
        <v>Amount Recognized in 6/30/2025 Expense</v>
      </c>
      <c r="E182"/>
    </row>
    <row r="183" spans="1:5" s="1" customFormat="1">
      <c r="A183" s="137">
        <v>225325429</v>
      </c>
      <c r="B183" s="135" t="str">
        <f>$B$14</f>
        <v>Amount Recognized in 6/30/2026 Expense</v>
      </c>
      <c r="E183"/>
    </row>
    <row r="184" spans="1:5" s="1" customFormat="1">
      <c r="A184" s="137">
        <v>0</v>
      </c>
      <c r="B184" s="135" t="str">
        <f>$B$15</f>
        <v>Amount Recognized in 6/30/2027 Expense</v>
      </c>
      <c r="E184"/>
    </row>
    <row r="185" spans="1:5" s="1" customFormat="1">
      <c r="A185" s="137">
        <v>0</v>
      </c>
      <c r="B185" s="135" t="str">
        <f>$B$16</f>
        <v>Amount Recognized thereafter in Expense</v>
      </c>
      <c r="E185"/>
    </row>
    <row r="186" spans="1:5" s="1" customFormat="1">
      <c r="A186" s="137"/>
      <c r="B186" s="135"/>
      <c r="E186"/>
    </row>
    <row r="187" spans="1:5" s="1" customFormat="1">
      <c r="A187" s="233"/>
      <c r="B187" s="135"/>
      <c r="E187"/>
    </row>
    <row r="188" spans="1:5" s="1" customFormat="1">
      <c r="A188" s="246">
        <v>-50579560</v>
      </c>
      <c r="B188" s="135" t="s">
        <v>188</v>
      </c>
      <c r="E188"/>
    </row>
    <row r="189" spans="1:5" s="1" customFormat="1">
      <c r="A189" s="137" t="s">
        <v>296</v>
      </c>
      <c r="B189" s="135" t="s">
        <v>189</v>
      </c>
      <c r="E189"/>
    </row>
    <row r="190" spans="1:5" s="1" customFormat="1">
      <c r="A190" s="137">
        <v>5.3</v>
      </c>
      <c r="B190" s="135" t="s">
        <v>190</v>
      </c>
      <c r="E190"/>
    </row>
    <row r="191" spans="1:5" s="1" customFormat="1">
      <c r="A191" s="137">
        <v>-9543313</v>
      </c>
      <c r="B191" s="135" t="str">
        <f>$B$22</f>
        <v>Amount Recognized in 6/30/2022 Expense</v>
      </c>
      <c r="E191"/>
    </row>
    <row r="192" spans="1:5" s="1" customFormat="1">
      <c r="A192" s="137">
        <v>-21949621</v>
      </c>
      <c r="B192" s="135" t="str">
        <f>$B$9</f>
        <v>Balance of deferred (inflows) 6/30/2022</v>
      </c>
      <c r="E192"/>
    </row>
    <row r="193" spans="1:6" s="1" customFormat="1">
      <c r="A193" s="137">
        <v>0</v>
      </c>
      <c r="B193" s="135" t="str">
        <f>$B$10</f>
        <v>Balance of Deferred outflows 6/30/2022</v>
      </c>
      <c r="E193"/>
    </row>
    <row r="194" spans="1:6" s="1" customFormat="1">
      <c r="A194" s="137">
        <v>-9543313</v>
      </c>
      <c r="B194" s="135" t="str">
        <f>$B$11</f>
        <v>Amount Recognized in 6/30/2023 Expense</v>
      </c>
      <c r="E194"/>
    </row>
    <row r="195" spans="1:6" s="1" customFormat="1">
      <c r="A195" s="137">
        <v>-9543313</v>
      </c>
      <c r="B195" s="135" t="str">
        <f>$B$12</f>
        <v>Amount Recognized in 6/30/2024 Expense</v>
      </c>
      <c r="E195"/>
    </row>
    <row r="196" spans="1:6" s="1" customFormat="1">
      <c r="A196" s="137">
        <v>-2862995</v>
      </c>
      <c r="B196" s="135" t="str">
        <f>$B$13</f>
        <v>Amount Recognized in 6/30/2025 Expense</v>
      </c>
      <c r="E196"/>
    </row>
    <row r="197" spans="1:6" s="1" customFormat="1">
      <c r="A197" s="137">
        <v>0</v>
      </c>
      <c r="B197" s="135" t="str">
        <f>$B$14</f>
        <v>Amount Recognized in 6/30/2026 Expense</v>
      </c>
      <c r="E197"/>
    </row>
    <row r="198" spans="1:6" s="1" customFormat="1">
      <c r="A198" s="137">
        <v>0</v>
      </c>
      <c r="B198" s="135" t="str">
        <f>$B$15</f>
        <v>Amount Recognized in 6/30/2027 Expense</v>
      </c>
      <c r="E198"/>
    </row>
    <row r="199" spans="1:6" s="1" customFormat="1">
      <c r="A199" s="137">
        <v>0</v>
      </c>
      <c r="B199" s="135" t="str">
        <f>$B$16</f>
        <v>Amount Recognized thereafter in Expense</v>
      </c>
      <c r="E199"/>
    </row>
    <row r="200" spans="1:6" s="1" customFormat="1">
      <c r="A200" s="137"/>
      <c r="B200" s="135"/>
      <c r="E200"/>
    </row>
    <row r="201" spans="1:6" s="1" customFormat="1">
      <c r="A201" s="233"/>
      <c r="B201" s="135"/>
      <c r="E201"/>
    </row>
    <row r="202" spans="1:6" s="1" customFormat="1">
      <c r="A202" s="246">
        <v>0</v>
      </c>
      <c r="B202" s="135" t="s">
        <v>188</v>
      </c>
      <c r="E202"/>
    </row>
    <row r="203" spans="1:6">
      <c r="A203" s="137" t="s">
        <v>278</v>
      </c>
      <c r="B203" s="135" t="s">
        <v>189</v>
      </c>
    </row>
    <row r="204" spans="1:6">
      <c r="A204" s="137">
        <v>5.2</v>
      </c>
      <c r="B204" s="135" t="s">
        <v>190</v>
      </c>
    </row>
    <row r="205" spans="1:6">
      <c r="A205" s="137">
        <v>0</v>
      </c>
      <c r="B205" s="135" t="str">
        <f>$B$22</f>
        <v>Amount Recognized in 6/30/2022 Expense</v>
      </c>
    </row>
    <row r="206" spans="1:6">
      <c r="A206" s="137">
        <v>0</v>
      </c>
      <c r="B206" s="135" t="str">
        <f>$B$9</f>
        <v>Balance of deferred (inflows) 6/30/2022</v>
      </c>
    </row>
    <row r="207" spans="1:6">
      <c r="A207" s="137">
        <v>0</v>
      </c>
      <c r="B207" s="135" t="str">
        <f>$B$10</f>
        <v>Balance of Deferred outflows 6/30/2022</v>
      </c>
      <c r="F207" s="278"/>
    </row>
    <row r="208" spans="1:6">
      <c r="A208" s="137">
        <v>0</v>
      </c>
      <c r="B208" s="135" t="str">
        <f>$B$11</f>
        <v>Amount Recognized in 6/30/2023 Expense</v>
      </c>
      <c r="F208" s="278"/>
    </row>
    <row r="209" spans="1:6">
      <c r="A209" s="137">
        <v>0</v>
      </c>
      <c r="B209" s="135" t="str">
        <f>$B$12</f>
        <v>Amount Recognized in 6/30/2024 Expense</v>
      </c>
      <c r="F209" s="278"/>
    </row>
    <row r="210" spans="1:6">
      <c r="A210" s="137">
        <v>0</v>
      </c>
      <c r="B210" s="135" t="str">
        <f>$B$13</f>
        <v>Amount Recognized in 6/30/2025 Expense</v>
      </c>
    </row>
    <row r="211" spans="1:6">
      <c r="A211" s="137">
        <v>0</v>
      </c>
      <c r="B211" s="135" t="str">
        <f>$B$14</f>
        <v>Amount Recognized in 6/30/2026 Expense</v>
      </c>
    </row>
    <row r="212" spans="1:6">
      <c r="A212" s="137">
        <v>0</v>
      </c>
      <c r="B212" s="135" t="str">
        <f>$B$15</f>
        <v>Amount Recognized in 6/30/2027 Expense</v>
      </c>
    </row>
    <row r="213" spans="1:6">
      <c r="A213" s="137">
        <v>0</v>
      </c>
      <c r="B213" s="135" t="str">
        <f>$B$16</f>
        <v>Amount Recognized thereafter in Expense</v>
      </c>
    </row>
    <row r="214" spans="1:6" s="1" customFormat="1">
      <c r="A214" s="137"/>
      <c r="B214" s="135"/>
      <c r="E214"/>
    </row>
    <row r="215" spans="1:6" s="1" customFormat="1">
      <c r="A215" s="233"/>
      <c r="B215" s="135"/>
      <c r="E215"/>
    </row>
    <row r="216" spans="1:6" s="1" customFormat="1">
      <c r="A216" s="246">
        <v>2240292080</v>
      </c>
      <c r="B216" s="135" t="s">
        <v>188</v>
      </c>
      <c r="E216"/>
    </row>
    <row r="217" spans="1:6">
      <c r="A217" s="137" t="s">
        <v>271</v>
      </c>
      <c r="B217" s="135" t="s">
        <v>189</v>
      </c>
    </row>
    <row r="218" spans="1:6">
      <c r="A218" s="137">
        <v>5.2</v>
      </c>
      <c r="B218" s="135" t="s">
        <v>190</v>
      </c>
    </row>
    <row r="219" spans="1:6">
      <c r="A219" s="137">
        <v>430825400</v>
      </c>
      <c r="B219" s="135" t="str">
        <f>$B$22</f>
        <v>Amount Recognized in 6/30/2022 Expense</v>
      </c>
    </row>
    <row r="220" spans="1:6">
      <c r="A220" s="137">
        <v>0</v>
      </c>
      <c r="B220" s="135" t="str">
        <f>$B$9</f>
        <v>Balance of deferred (inflows) 6/30/2022</v>
      </c>
    </row>
    <row r="221" spans="1:6">
      <c r="A221" s="137">
        <v>86165080</v>
      </c>
      <c r="B221" s="135" t="str">
        <f>$B$10</f>
        <v>Balance of Deferred outflows 6/30/2022</v>
      </c>
      <c r="F221" s="278"/>
    </row>
    <row r="222" spans="1:6">
      <c r="A222" s="137">
        <v>86165080</v>
      </c>
      <c r="B222" s="135" t="str">
        <f>$B$11</f>
        <v>Amount Recognized in 6/30/2023 Expense</v>
      </c>
      <c r="F222" s="278"/>
    </row>
    <row r="223" spans="1:6">
      <c r="A223" s="137">
        <v>0</v>
      </c>
      <c r="B223" s="135" t="str">
        <f>$B$12</f>
        <v>Amount Recognized in 6/30/2024 Expense</v>
      </c>
      <c r="F223" s="278"/>
    </row>
    <row r="224" spans="1:6">
      <c r="A224" s="137">
        <v>0</v>
      </c>
      <c r="B224" s="135" t="str">
        <f>$B$13</f>
        <v>Amount Recognized in 6/30/2025 Expense</v>
      </c>
    </row>
    <row r="225" spans="1:6">
      <c r="A225" s="137">
        <v>0</v>
      </c>
      <c r="B225" s="135" t="str">
        <f>$B$14</f>
        <v>Amount Recognized in 6/30/2026 Expense</v>
      </c>
    </row>
    <row r="226" spans="1:6">
      <c r="A226" s="137">
        <v>0</v>
      </c>
      <c r="B226" s="135" t="str">
        <f>$B$15</f>
        <v>Amount Recognized in 6/30/2027 Expense</v>
      </c>
    </row>
    <row r="227" spans="1:6">
      <c r="A227" s="137">
        <v>0</v>
      </c>
      <c r="B227" s="135" t="str">
        <f>$B$16</f>
        <v>Amount Recognized thereafter in Expense</v>
      </c>
    </row>
    <row r="228" spans="1:6">
      <c r="A228" s="137"/>
      <c r="B228" s="266"/>
    </row>
    <row r="229" spans="1:6" s="1" customFormat="1">
      <c r="A229" s="233"/>
      <c r="B229" s="135"/>
      <c r="E229"/>
    </row>
    <row r="230" spans="1:6" s="1" customFormat="1">
      <c r="A230" s="246">
        <v>0</v>
      </c>
      <c r="B230" s="135" t="s">
        <v>188</v>
      </c>
      <c r="E230"/>
    </row>
    <row r="231" spans="1:6">
      <c r="A231" s="137" t="s">
        <v>251</v>
      </c>
      <c r="B231" s="135" t="s">
        <v>189</v>
      </c>
    </row>
    <row r="232" spans="1:6">
      <c r="A232" s="137">
        <v>5.3</v>
      </c>
      <c r="B232" s="135" t="s">
        <v>190</v>
      </c>
    </row>
    <row r="233" spans="1:6">
      <c r="A233" s="137">
        <v>0</v>
      </c>
      <c r="B233" s="135" t="str">
        <f>$B$22</f>
        <v>Amount Recognized in 6/30/2022 Expense</v>
      </c>
    </row>
    <row r="234" spans="1:6">
      <c r="A234" s="137">
        <v>0</v>
      </c>
      <c r="B234" s="135" t="str">
        <f>$B$9</f>
        <v>Balance of deferred (inflows) 6/30/2022</v>
      </c>
    </row>
    <row r="235" spans="1:6">
      <c r="A235" s="137">
        <v>0</v>
      </c>
      <c r="B235" s="135" t="str">
        <f>$B$10</f>
        <v>Balance of Deferred outflows 6/30/2022</v>
      </c>
      <c r="F235" s="278"/>
    </row>
    <row r="236" spans="1:6">
      <c r="A236" s="137">
        <v>0</v>
      </c>
      <c r="B236" s="135" t="str">
        <f>$B$11</f>
        <v>Amount Recognized in 6/30/2023 Expense</v>
      </c>
      <c r="F236" s="278"/>
    </row>
    <row r="237" spans="1:6">
      <c r="A237" s="137">
        <v>0</v>
      </c>
      <c r="B237" s="135" t="str">
        <f>$B$12</f>
        <v>Amount Recognized in 6/30/2024 Expense</v>
      </c>
      <c r="F237" s="278"/>
    </row>
    <row r="238" spans="1:6">
      <c r="A238" s="137">
        <v>0</v>
      </c>
      <c r="B238" s="135" t="str">
        <f>$B$13</f>
        <v>Amount Recognized in 6/30/2025 Expense</v>
      </c>
    </row>
    <row r="239" spans="1:6">
      <c r="A239" s="137">
        <v>0</v>
      </c>
      <c r="B239" s="135" t="str">
        <f>$B$14</f>
        <v>Amount Recognized in 6/30/2026 Expense</v>
      </c>
    </row>
    <row r="240" spans="1:6">
      <c r="A240" s="137">
        <v>0</v>
      </c>
      <c r="B240" s="135" t="str">
        <f>$B$15</f>
        <v>Amount Recognized in 6/30/2027 Expense</v>
      </c>
    </row>
    <row r="241" spans="1:4">
      <c r="A241" s="137">
        <v>0</v>
      </c>
      <c r="B241" s="135" t="str">
        <f>$B$16</f>
        <v>Amount Recognized thereafter in Expense</v>
      </c>
    </row>
    <row r="242" spans="1:4">
      <c r="A242" s="137"/>
      <c r="B242" s="266"/>
    </row>
    <row r="243" spans="1:4" ht="15.75" thickBot="1">
      <c r="A243" s="38"/>
      <c r="B243" s="135"/>
    </row>
    <row r="244" spans="1:4">
      <c r="A244" s="37" t="s">
        <v>1</v>
      </c>
      <c r="B244" s="20"/>
    </row>
    <row r="245" spans="1:4">
      <c r="A245" s="152" t="s">
        <v>221</v>
      </c>
      <c r="B245" s="3" t="s">
        <v>2</v>
      </c>
    </row>
    <row r="246" spans="1:4">
      <c r="A246" s="152" t="s">
        <v>362</v>
      </c>
      <c r="B246" s="3" t="s">
        <v>3</v>
      </c>
      <c r="C246" s="326"/>
      <c r="D246" s="327"/>
    </row>
    <row r="247" spans="1:4">
      <c r="A247" s="161">
        <v>3.5927879999999999E-4</v>
      </c>
      <c r="B247" s="3" t="s">
        <v>4</v>
      </c>
      <c r="C247" s="326"/>
    </row>
    <row r="248" spans="1:4">
      <c r="A248" s="161">
        <v>3.7502610000000002E-4</v>
      </c>
      <c r="B248" s="3" t="s">
        <v>5</v>
      </c>
      <c r="C248" s="241"/>
    </row>
    <row r="249" spans="1:4">
      <c r="A249" s="155">
        <v>4299303</v>
      </c>
      <c r="B249" s="3" t="s">
        <v>6</v>
      </c>
      <c r="C249" s="241"/>
    </row>
    <row r="250" spans="1:4" ht="15.75" thickBot="1">
      <c r="A250" s="38">
        <v>5742402</v>
      </c>
      <c r="B250" s="4" t="s">
        <v>7</v>
      </c>
    </row>
    <row r="251" spans="1:4">
      <c r="A251" s="37" t="s">
        <v>8</v>
      </c>
      <c r="B251" s="2"/>
    </row>
    <row r="252" spans="1:4">
      <c r="A252" s="152" t="s">
        <v>221</v>
      </c>
      <c r="B252" s="3" t="s">
        <v>2</v>
      </c>
    </row>
    <row r="253" spans="1:4">
      <c r="A253" s="152" t="s">
        <v>362</v>
      </c>
      <c r="B253" s="3" t="s">
        <v>3</v>
      </c>
    </row>
    <row r="254" spans="1:4">
      <c r="A254" s="155">
        <v>5742402</v>
      </c>
      <c r="B254" s="3" t="s">
        <v>9</v>
      </c>
    </row>
    <row r="255" spans="1:4">
      <c r="A255" s="154">
        <v>278747</v>
      </c>
      <c r="B255" s="3" t="s">
        <v>10</v>
      </c>
    </row>
    <row r="256" spans="1:4">
      <c r="A256" s="154">
        <v>901014</v>
      </c>
      <c r="B256" s="3" t="s">
        <v>11</v>
      </c>
    </row>
    <row r="257" spans="1:2">
      <c r="A257" s="154">
        <v>0</v>
      </c>
      <c r="B257" s="3" t="s">
        <v>12</v>
      </c>
    </row>
    <row r="258" spans="1:2">
      <c r="A258" s="155">
        <v>522315</v>
      </c>
      <c r="B258" s="3" t="s">
        <v>196</v>
      </c>
    </row>
    <row r="259" spans="1:2">
      <c r="A259" s="155">
        <v>817</v>
      </c>
      <c r="B259" s="3" t="s">
        <v>195</v>
      </c>
    </row>
    <row r="260" spans="1:2">
      <c r="A260" s="154">
        <v>35811</v>
      </c>
      <c r="B260" s="3" t="s">
        <v>10</v>
      </c>
    </row>
    <row r="261" spans="1:2">
      <c r="A261" s="154">
        <v>8232</v>
      </c>
      <c r="B261" s="3" t="s">
        <v>11</v>
      </c>
    </row>
    <row r="262" spans="1:2">
      <c r="A262" s="155">
        <v>1026630</v>
      </c>
      <c r="B262" s="3" t="s">
        <v>12</v>
      </c>
    </row>
    <row r="263" spans="1:2">
      <c r="A263" s="155">
        <v>0</v>
      </c>
      <c r="B263" s="3" t="s">
        <v>196</v>
      </c>
    </row>
    <row r="264" spans="1:2">
      <c r="A264" s="154">
        <v>698968</v>
      </c>
      <c r="B264" s="3" t="s">
        <v>195</v>
      </c>
    </row>
    <row r="265" spans="1:2">
      <c r="A265" s="155">
        <v>866433</v>
      </c>
      <c r="B265" s="3" t="s">
        <v>13</v>
      </c>
    </row>
    <row r="266" spans="1:2">
      <c r="A266" s="155">
        <v>181159</v>
      </c>
      <c r="B266" s="3" t="s">
        <v>197</v>
      </c>
    </row>
    <row r="267" spans="1:2">
      <c r="A267" s="154">
        <v>-171723</v>
      </c>
      <c r="B267" s="3" t="s">
        <v>198</v>
      </c>
    </row>
    <row r="268" spans="1:2" ht="15.75" thickBot="1">
      <c r="A268" s="38">
        <v>875869</v>
      </c>
      <c r="B268" s="3" t="s">
        <v>14</v>
      </c>
    </row>
    <row r="269" spans="1:2">
      <c r="A269" s="37" t="s">
        <v>15</v>
      </c>
      <c r="B269" s="2"/>
    </row>
    <row r="270" spans="1:2">
      <c r="A270" s="152" t="s">
        <v>221</v>
      </c>
      <c r="B270" s="3" t="s">
        <v>2</v>
      </c>
    </row>
    <row r="271" spans="1:2">
      <c r="A271" s="152" t="s">
        <v>362</v>
      </c>
      <c r="B271" s="3" t="s">
        <v>3</v>
      </c>
    </row>
    <row r="272" spans="1:2">
      <c r="A272" s="152" t="s">
        <v>222</v>
      </c>
      <c r="B272" s="3" t="s">
        <v>16</v>
      </c>
    </row>
    <row r="273" spans="1:2">
      <c r="A273" s="155">
        <v>1046078</v>
      </c>
      <c r="B273" s="3" t="s">
        <v>17</v>
      </c>
    </row>
    <row r="274" spans="1:2">
      <c r="A274" s="155">
        <v>1698837</v>
      </c>
      <c r="B274" s="3" t="s">
        <v>18</v>
      </c>
    </row>
    <row r="275" spans="1:2">
      <c r="A275" s="155">
        <v>1033996</v>
      </c>
      <c r="B275" s="3" t="s">
        <v>19</v>
      </c>
    </row>
    <row r="276" spans="1:2">
      <c r="A276" s="155">
        <v>3778911</v>
      </c>
      <c r="B276" s="3" t="s">
        <v>20</v>
      </c>
    </row>
    <row r="277" spans="1:2">
      <c r="A277" s="153">
        <v>0.18779999999999999</v>
      </c>
      <c r="B277" s="3" t="s">
        <v>21</v>
      </c>
    </row>
    <row r="278" spans="1:2">
      <c r="A278" s="153">
        <v>9.9900000000000003E-2</v>
      </c>
      <c r="B278" s="3" t="s">
        <v>22</v>
      </c>
    </row>
    <row r="279" spans="1:2">
      <c r="A279" s="153">
        <v>0.1474</v>
      </c>
      <c r="B279" s="3" t="s">
        <v>23</v>
      </c>
    </row>
    <row r="280" spans="1:2" ht="15.75" thickBot="1">
      <c r="A280" s="159">
        <v>4759463</v>
      </c>
      <c r="B280" s="4" t="s">
        <v>24</v>
      </c>
    </row>
    <row r="281" spans="1:2">
      <c r="A281" s="37" t="s">
        <v>25</v>
      </c>
      <c r="B281" s="2"/>
    </row>
    <row r="282" spans="1:2">
      <c r="A282" s="152" t="s">
        <v>221</v>
      </c>
      <c r="B282" s="3" t="s">
        <v>2</v>
      </c>
    </row>
    <row r="283" spans="1:2">
      <c r="A283" s="152" t="s">
        <v>362</v>
      </c>
      <c r="B283" s="3" t="s">
        <v>3</v>
      </c>
    </row>
    <row r="284" spans="1:2">
      <c r="A284" s="152" t="s">
        <v>222</v>
      </c>
      <c r="B284" s="3" t="s">
        <v>16</v>
      </c>
    </row>
    <row r="285" spans="1:2">
      <c r="A285" s="154">
        <v>3778911</v>
      </c>
      <c r="B285" s="3" t="s">
        <v>20</v>
      </c>
    </row>
    <row r="286" spans="1:2">
      <c r="A286" s="154">
        <v>2459282718</v>
      </c>
      <c r="B286" s="3" t="s">
        <v>26</v>
      </c>
    </row>
    <row r="287" spans="1:2">
      <c r="A287" s="154">
        <v>12014235241</v>
      </c>
      <c r="B287" s="3" t="s">
        <v>27</v>
      </c>
    </row>
    <row r="288" spans="1:2">
      <c r="A288" s="154">
        <v>773533</v>
      </c>
      <c r="B288" s="3" t="s">
        <v>28</v>
      </c>
    </row>
    <row r="289" spans="1:2">
      <c r="A289" s="154">
        <v>14497403171</v>
      </c>
      <c r="B289" s="3" t="s">
        <v>29</v>
      </c>
    </row>
    <row r="290" spans="1:2">
      <c r="A290" s="154">
        <v>7134250895</v>
      </c>
      <c r="B290" s="3" t="s">
        <v>30</v>
      </c>
    </row>
    <row r="291" spans="1:2">
      <c r="A291" s="154">
        <v>7679067</v>
      </c>
      <c r="B291" s="3" t="s">
        <v>31</v>
      </c>
    </row>
    <row r="292" spans="1:2">
      <c r="A292" s="154">
        <v>31755</v>
      </c>
      <c r="B292" s="3" t="s">
        <v>32</v>
      </c>
    </row>
    <row r="293" spans="1:2">
      <c r="A293" s="154">
        <v>0</v>
      </c>
      <c r="B293" s="3" t="s">
        <v>149</v>
      </c>
    </row>
    <row r="294" spans="1:2">
      <c r="A294" s="154">
        <v>0</v>
      </c>
      <c r="B294" s="3" t="s">
        <v>150</v>
      </c>
    </row>
    <row r="295" spans="1:2">
      <c r="A295" s="166">
        <v>-330548</v>
      </c>
      <c r="B295" s="3" t="s">
        <v>33</v>
      </c>
    </row>
    <row r="296" spans="1:2">
      <c r="A296" s="154">
        <v>0</v>
      </c>
      <c r="B296" s="3" t="s">
        <v>34</v>
      </c>
    </row>
    <row r="297" spans="1:2">
      <c r="A297" s="166">
        <v>-430142</v>
      </c>
      <c r="B297" s="3" t="s">
        <v>35</v>
      </c>
    </row>
    <row r="298" spans="1:2">
      <c r="A298" s="154">
        <v>0</v>
      </c>
      <c r="B298" s="3" t="s">
        <v>36</v>
      </c>
    </row>
    <row r="299" spans="1:2" ht="15.75" thickBot="1">
      <c r="A299" s="361">
        <v>6950132</v>
      </c>
      <c r="B299" s="4" t="s">
        <v>37</v>
      </c>
    </row>
    <row r="300" spans="1:2">
      <c r="A300" s="37" t="s">
        <v>38</v>
      </c>
      <c r="B300" s="2"/>
    </row>
    <row r="301" spans="1:2">
      <c r="A301" s="152" t="s">
        <v>221</v>
      </c>
      <c r="B301" s="3" t="s">
        <v>2</v>
      </c>
    </row>
    <row r="302" spans="1:2">
      <c r="A302" s="152" t="s">
        <v>362</v>
      </c>
      <c r="B302" s="3" t="s">
        <v>3</v>
      </c>
    </row>
    <row r="303" spans="1:2">
      <c r="A303" s="152" t="s">
        <v>222</v>
      </c>
      <c r="B303" s="3" t="s">
        <v>16</v>
      </c>
    </row>
    <row r="304" spans="1:2">
      <c r="A304" s="154">
        <v>4759463</v>
      </c>
      <c r="B304" s="3" t="s">
        <v>24</v>
      </c>
    </row>
    <row r="305" spans="1:5" s="6" customFormat="1">
      <c r="A305" s="154">
        <v>773533</v>
      </c>
      <c r="B305" s="3" t="s">
        <v>28</v>
      </c>
      <c r="E305"/>
    </row>
    <row r="306" spans="1:5">
      <c r="A306" s="154">
        <v>6950132</v>
      </c>
      <c r="B306" s="3" t="s">
        <v>37</v>
      </c>
    </row>
    <row r="307" spans="1:5">
      <c r="A307" s="154">
        <v>12483128</v>
      </c>
      <c r="B307" s="3" t="s">
        <v>39</v>
      </c>
    </row>
    <row r="308" spans="1:5" ht="15.75" thickBot="1">
      <c r="A308" s="156">
        <v>3.7502610000000002E-4</v>
      </c>
      <c r="B308" s="4" t="s">
        <v>40</v>
      </c>
    </row>
    <row r="309" spans="1:5">
      <c r="A309" s="37" t="s">
        <v>41</v>
      </c>
      <c r="B309" s="2"/>
    </row>
    <row r="310" spans="1:5" ht="15" customHeight="1">
      <c r="A310" s="152" t="s">
        <v>221</v>
      </c>
      <c r="B310" s="3" t="s">
        <v>2</v>
      </c>
      <c r="E310" s="362"/>
    </row>
    <row r="311" spans="1:5" ht="15" customHeight="1">
      <c r="A311" s="152" t="s">
        <v>362</v>
      </c>
      <c r="B311" s="3" t="s">
        <v>3</v>
      </c>
    </row>
    <row r="312" spans="1:5" ht="15" customHeight="1">
      <c r="A312" s="157">
        <v>3.5927879999999999E-4</v>
      </c>
      <c r="B312" s="3" t="s">
        <v>4</v>
      </c>
    </row>
    <row r="313" spans="1:5" ht="15" customHeight="1">
      <c r="A313" s="157">
        <v>3.7502610000000002E-4</v>
      </c>
      <c r="B313" s="3" t="s">
        <v>5</v>
      </c>
    </row>
    <row r="314" spans="1:5" ht="15" customHeight="1">
      <c r="A314" s="154">
        <v>11966479854</v>
      </c>
      <c r="B314" s="3" t="s">
        <v>151</v>
      </c>
      <c r="E314" s="241"/>
    </row>
    <row r="315" spans="1:5" ht="15" customHeight="1">
      <c r="A315" s="154">
        <v>-4774474318</v>
      </c>
      <c r="B315" s="3" t="s">
        <v>152</v>
      </c>
      <c r="E315" s="241"/>
    </row>
    <row r="316" spans="1:5" ht="15" customHeight="1">
      <c r="A316" s="154">
        <v>263625</v>
      </c>
      <c r="B316" s="3" t="s">
        <v>42</v>
      </c>
      <c r="E316" s="241"/>
    </row>
    <row r="317" spans="1:5" ht="15" customHeight="1">
      <c r="A317" s="154">
        <v>4030158539</v>
      </c>
      <c r="B317" s="3" t="s">
        <v>43</v>
      </c>
      <c r="E317" s="241"/>
    </row>
    <row r="318" spans="1:5" ht="15" customHeight="1">
      <c r="A318" s="154">
        <v>1511415</v>
      </c>
      <c r="B318" s="5" t="s">
        <v>44</v>
      </c>
      <c r="E318" s="241"/>
    </row>
    <row r="319" spans="1:5" ht="15" customHeight="1">
      <c r="A319" s="155">
        <v>764323</v>
      </c>
      <c r="B319" s="5" t="s">
        <v>45</v>
      </c>
      <c r="E319" s="241"/>
    </row>
    <row r="320" spans="1:5" ht="15" customHeight="1">
      <c r="A320" s="154">
        <v>-747092</v>
      </c>
      <c r="B320" s="3" t="s">
        <v>46</v>
      </c>
      <c r="E320" s="241"/>
    </row>
    <row r="321" spans="1:5" ht="15" customHeight="1">
      <c r="A321" s="158">
        <v>5.5</v>
      </c>
      <c r="B321" s="3" t="s">
        <v>47</v>
      </c>
      <c r="E321" s="241"/>
    </row>
    <row r="322" spans="1:5" ht="15" customHeight="1">
      <c r="A322" s="162">
        <v>47932</v>
      </c>
      <c r="B322" s="3" t="s">
        <v>153</v>
      </c>
    </row>
    <row r="323" spans="1:5" ht="15" customHeight="1" thickBot="1">
      <c r="A323" s="38">
        <v>-135835</v>
      </c>
      <c r="B323" s="4" t="s">
        <v>154</v>
      </c>
    </row>
    <row r="324" spans="1:5" ht="15" customHeight="1">
      <c r="A324" s="37" t="s">
        <v>155</v>
      </c>
      <c r="B324" s="2"/>
    </row>
    <row r="325" spans="1:5" ht="15" customHeight="1">
      <c r="A325" s="152" t="s">
        <v>221</v>
      </c>
      <c r="B325" s="3" t="s">
        <v>2</v>
      </c>
      <c r="E325" s="362"/>
    </row>
    <row r="326" spans="1:5" ht="15" customHeight="1">
      <c r="A326" s="152" t="s">
        <v>362</v>
      </c>
      <c r="B326" s="3" t="s">
        <v>3</v>
      </c>
    </row>
    <row r="327" spans="1:5" ht="15" customHeight="1">
      <c r="A327" s="242">
        <v>44377</v>
      </c>
      <c r="B327" s="269" t="s">
        <v>156</v>
      </c>
    </row>
    <row r="328" spans="1:5" ht="15" customHeight="1">
      <c r="A328" s="152" t="s">
        <v>223</v>
      </c>
      <c r="B328" s="3" t="s">
        <v>157</v>
      </c>
    </row>
    <row r="329" spans="1:5" ht="15" customHeight="1">
      <c r="A329" s="243">
        <v>5.5</v>
      </c>
      <c r="B329" s="3" t="s">
        <v>158</v>
      </c>
      <c r="E329" s="241"/>
    </row>
    <row r="330" spans="1:5" ht="15" customHeight="1">
      <c r="A330" s="243">
        <v>4.5</v>
      </c>
      <c r="B330" s="3" t="s">
        <v>159</v>
      </c>
      <c r="E330" s="241"/>
    </row>
    <row r="331" spans="1:5" ht="15" customHeight="1">
      <c r="A331" s="154">
        <v>263625</v>
      </c>
      <c r="B331" s="3" t="s">
        <v>160</v>
      </c>
      <c r="E331" s="241"/>
    </row>
    <row r="332" spans="1:5" ht="15" customHeight="1">
      <c r="A332" s="154">
        <v>215693</v>
      </c>
      <c r="B332" s="3" t="s">
        <v>161</v>
      </c>
      <c r="E332" s="241"/>
    </row>
    <row r="333" spans="1:5" ht="15" customHeight="1">
      <c r="A333" s="154">
        <v>47932</v>
      </c>
      <c r="B333" s="3" t="s">
        <v>162</v>
      </c>
      <c r="E333" s="241"/>
    </row>
    <row r="334" spans="1:5" ht="15" customHeight="1">
      <c r="A334" s="154">
        <v>47932</v>
      </c>
      <c r="B334" s="3" t="s">
        <v>163</v>
      </c>
      <c r="E334" s="241"/>
    </row>
    <row r="335" spans="1:5" ht="15" customHeight="1">
      <c r="A335" s="154">
        <v>47932</v>
      </c>
      <c r="B335" s="3" t="s">
        <v>164</v>
      </c>
      <c r="E335" s="241"/>
    </row>
    <row r="336" spans="1:5" ht="15" customHeight="1">
      <c r="A336" s="154">
        <v>47932</v>
      </c>
      <c r="B336" s="3" t="s">
        <v>165</v>
      </c>
      <c r="E336" s="241"/>
    </row>
    <row r="337" spans="1:5" ht="15" customHeight="1">
      <c r="A337" s="154">
        <v>47932</v>
      </c>
      <c r="B337" s="3" t="s">
        <v>166</v>
      </c>
    </row>
    <row r="338" spans="1:5" ht="15" customHeight="1">
      <c r="A338" s="154">
        <v>23965</v>
      </c>
      <c r="B338" s="3" t="s">
        <v>167</v>
      </c>
    </row>
    <row r="339" spans="1:5" ht="15" customHeight="1">
      <c r="A339" s="154">
        <v>0</v>
      </c>
      <c r="B339" s="3" t="s">
        <v>168</v>
      </c>
    </row>
    <row r="340" spans="1:5" ht="15" customHeight="1">
      <c r="A340" s="243"/>
      <c r="B340" s="3"/>
      <c r="E340" s="362"/>
    </row>
    <row r="341" spans="1:5" ht="15" customHeight="1">
      <c r="A341" s="243"/>
      <c r="B341" s="3"/>
    </row>
    <row r="342" spans="1:5" ht="15" customHeight="1">
      <c r="A342" s="152" t="s">
        <v>221</v>
      </c>
      <c r="B342" s="3" t="s">
        <v>2</v>
      </c>
    </row>
    <row r="343" spans="1:5" ht="15" customHeight="1">
      <c r="A343" s="152" t="s">
        <v>362</v>
      </c>
      <c r="B343" s="3" t="s">
        <v>3</v>
      </c>
    </row>
    <row r="344" spans="1:5" ht="15" customHeight="1">
      <c r="A344" s="242">
        <v>44377</v>
      </c>
      <c r="B344" s="269" t="s">
        <v>156</v>
      </c>
      <c r="E344" s="241"/>
    </row>
    <row r="345" spans="1:5" ht="15" customHeight="1">
      <c r="A345" s="152" t="s">
        <v>80</v>
      </c>
      <c r="B345" s="3" t="s">
        <v>157</v>
      </c>
      <c r="E345" s="241"/>
    </row>
    <row r="346" spans="1:5" ht="15" customHeight="1">
      <c r="A346" s="243">
        <v>5.5</v>
      </c>
      <c r="B346" s="3" t="s">
        <v>158</v>
      </c>
      <c r="E346" s="241"/>
    </row>
    <row r="347" spans="1:5" ht="15" customHeight="1">
      <c r="A347" s="243">
        <v>4.5</v>
      </c>
      <c r="B347" s="3" t="s">
        <v>159</v>
      </c>
      <c r="E347" s="241"/>
    </row>
    <row r="348" spans="1:5" ht="15" customHeight="1">
      <c r="A348" s="154">
        <v>-747092</v>
      </c>
      <c r="B348" s="3" t="s">
        <v>160</v>
      </c>
      <c r="E348" s="241"/>
    </row>
    <row r="349" spans="1:5" ht="15" customHeight="1">
      <c r="A349" s="154">
        <v>-611257</v>
      </c>
      <c r="B349" s="3" t="s">
        <v>161</v>
      </c>
      <c r="E349" s="241"/>
    </row>
    <row r="350" spans="1:5" ht="15" customHeight="1">
      <c r="A350" s="154">
        <v>-135835</v>
      </c>
      <c r="B350" s="3" t="s">
        <v>162</v>
      </c>
      <c r="E350" s="241"/>
    </row>
    <row r="351" spans="1:5" ht="15" customHeight="1">
      <c r="A351" s="154">
        <v>-135835</v>
      </c>
      <c r="B351" s="3" t="s">
        <v>163</v>
      </c>
    </row>
    <row r="352" spans="1:5" ht="15" customHeight="1">
      <c r="A352" s="154">
        <v>-135835</v>
      </c>
      <c r="B352" s="3" t="s">
        <v>164</v>
      </c>
    </row>
    <row r="353" spans="1:5" ht="15" customHeight="1">
      <c r="A353" s="154">
        <v>-135835</v>
      </c>
      <c r="B353" s="3" t="s">
        <v>165</v>
      </c>
    </row>
    <row r="354" spans="1:5" ht="15" customHeight="1">
      <c r="A354" s="154">
        <v>-135835</v>
      </c>
      <c r="B354" s="3" t="s">
        <v>166</v>
      </c>
    </row>
    <row r="355" spans="1:5" ht="15" customHeight="1">
      <c r="A355" s="154">
        <v>-67917</v>
      </c>
      <c r="B355" s="3" t="s">
        <v>167</v>
      </c>
      <c r="E355" s="362"/>
    </row>
    <row r="356" spans="1:5" ht="15" customHeight="1">
      <c r="A356" s="154">
        <v>0</v>
      </c>
      <c r="B356" s="3" t="s">
        <v>168</v>
      </c>
    </row>
    <row r="357" spans="1:5" ht="15" customHeight="1">
      <c r="A357" s="243"/>
      <c r="B357" s="3"/>
    </row>
    <row r="358" spans="1:5" ht="15" customHeight="1">
      <c r="A358" s="243"/>
      <c r="B358" s="3"/>
    </row>
    <row r="359" spans="1:5" ht="15" customHeight="1">
      <c r="A359" s="152" t="s">
        <v>221</v>
      </c>
      <c r="B359" s="3" t="s">
        <v>2</v>
      </c>
      <c r="E359" s="241"/>
    </row>
    <row r="360" spans="1:5" ht="15" customHeight="1">
      <c r="A360" s="152" t="s">
        <v>362</v>
      </c>
      <c r="B360" s="3" t="s">
        <v>3</v>
      </c>
      <c r="E360" s="241"/>
    </row>
    <row r="361" spans="1:5" ht="15" customHeight="1">
      <c r="A361" s="242">
        <v>44012</v>
      </c>
      <c r="B361" s="270" t="s">
        <v>156</v>
      </c>
      <c r="E361" s="241"/>
    </row>
    <row r="362" spans="1:5" ht="15" customHeight="1">
      <c r="A362" s="152" t="s">
        <v>223</v>
      </c>
      <c r="B362" s="3" t="s">
        <v>157</v>
      </c>
      <c r="E362" s="241"/>
    </row>
    <row r="363" spans="1:5" ht="15" customHeight="1">
      <c r="A363" s="243">
        <v>5.4</v>
      </c>
      <c r="B363" s="3" t="s">
        <v>158</v>
      </c>
      <c r="E363" s="241"/>
    </row>
    <row r="364" spans="1:5" ht="15" customHeight="1">
      <c r="A364" s="243">
        <v>3.4</v>
      </c>
      <c r="B364" s="3" t="s">
        <v>159</v>
      </c>
      <c r="E364" s="241"/>
    </row>
    <row r="365" spans="1:5" ht="15" customHeight="1">
      <c r="A365" s="154">
        <v>291838</v>
      </c>
      <c r="B365" s="3" t="s">
        <v>160</v>
      </c>
      <c r="E365" s="241"/>
    </row>
    <row r="366" spans="1:5" ht="15" customHeight="1">
      <c r="A366" s="154">
        <v>183750</v>
      </c>
      <c r="B366" s="3" t="s">
        <v>161</v>
      </c>
    </row>
    <row r="367" spans="1:5" ht="15" customHeight="1">
      <c r="A367" s="154">
        <v>54044</v>
      </c>
      <c r="B367" s="3" t="s">
        <v>162</v>
      </c>
    </row>
    <row r="368" spans="1:5" ht="15" customHeight="1">
      <c r="A368" s="154">
        <v>54044</v>
      </c>
      <c r="B368" s="3" t="s">
        <v>163</v>
      </c>
    </row>
    <row r="369" spans="1:5" ht="15" customHeight="1">
      <c r="A369" s="154">
        <v>54044</v>
      </c>
      <c r="B369" s="3" t="s">
        <v>164</v>
      </c>
    </row>
    <row r="370" spans="1:5" ht="15" customHeight="1">
      <c r="A370" s="154">
        <v>54044</v>
      </c>
      <c r="B370" s="3" t="s">
        <v>165</v>
      </c>
      <c r="E370" s="362"/>
    </row>
    <row r="371" spans="1:5" ht="15" customHeight="1">
      <c r="A371" s="154">
        <v>21618</v>
      </c>
      <c r="B371" s="3" t="s">
        <v>166</v>
      </c>
    </row>
    <row r="372" spans="1:5" ht="15" customHeight="1">
      <c r="A372" s="154">
        <v>0</v>
      </c>
      <c r="B372" s="3" t="s">
        <v>167</v>
      </c>
    </row>
    <row r="373" spans="1:5" ht="15" customHeight="1">
      <c r="A373" s="154">
        <v>0</v>
      </c>
      <c r="B373" s="3" t="s">
        <v>168</v>
      </c>
    </row>
    <row r="374" spans="1:5" ht="15" customHeight="1">
      <c r="A374" s="243"/>
      <c r="B374" s="3"/>
      <c r="E374" s="241"/>
    </row>
    <row r="375" spans="1:5" ht="15" customHeight="1">
      <c r="A375" s="243"/>
      <c r="B375" s="3"/>
      <c r="E375" s="241"/>
    </row>
    <row r="376" spans="1:5" ht="15" customHeight="1">
      <c r="A376" s="152" t="s">
        <v>221</v>
      </c>
      <c r="B376" s="3" t="s">
        <v>2</v>
      </c>
      <c r="E376" s="241"/>
    </row>
    <row r="377" spans="1:5" ht="15" customHeight="1">
      <c r="A377" s="152" t="s">
        <v>362</v>
      </c>
      <c r="B377" s="3" t="s">
        <v>3</v>
      </c>
      <c r="E377" s="241"/>
    </row>
    <row r="378" spans="1:5" ht="15" customHeight="1">
      <c r="A378" s="242">
        <v>44012</v>
      </c>
      <c r="B378" s="270" t="s">
        <v>156</v>
      </c>
      <c r="E378" s="241"/>
    </row>
    <row r="379" spans="1:5" ht="15" customHeight="1">
      <c r="A379" s="152" t="s">
        <v>80</v>
      </c>
      <c r="B379" s="3" t="s">
        <v>157</v>
      </c>
      <c r="E379" s="241"/>
    </row>
    <row r="380" spans="1:5" ht="15" customHeight="1">
      <c r="A380" s="243">
        <v>5.4</v>
      </c>
      <c r="B380" s="3" t="s">
        <v>158</v>
      </c>
    </row>
    <row r="381" spans="1:5" ht="15" customHeight="1">
      <c r="A381" s="243">
        <v>3.4</v>
      </c>
      <c r="B381" s="3" t="s">
        <v>159</v>
      </c>
    </row>
    <row r="382" spans="1:5" ht="15" customHeight="1">
      <c r="A382" s="154">
        <v>-40776</v>
      </c>
      <c r="B382" s="3" t="s">
        <v>160</v>
      </c>
    </row>
    <row r="383" spans="1:5" ht="15" customHeight="1">
      <c r="A383" s="154">
        <v>-25674</v>
      </c>
      <c r="B383" s="3" t="s">
        <v>161</v>
      </c>
    </row>
    <row r="384" spans="1:5" ht="15" customHeight="1">
      <c r="A384" s="154">
        <v>-7551</v>
      </c>
      <c r="B384" s="3" t="s">
        <v>162</v>
      </c>
    </row>
    <row r="385" spans="1:5" ht="15" customHeight="1">
      <c r="A385" s="154">
        <v>-7551</v>
      </c>
      <c r="B385" s="3" t="s">
        <v>163</v>
      </c>
      <c r="E385" s="362"/>
    </row>
    <row r="386" spans="1:5" ht="15" customHeight="1">
      <c r="A386" s="154">
        <v>-7551</v>
      </c>
      <c r="B386" s="3" t="s">
        <v>164</v>
      </c>
    </row>
    <row r="387" spans="1:5" ht="15" customHeight="1">
      <c r="A387" s="154">
        <v>-7551</v>
      </c>
      <c r="B387" s="3" t="s">
        <v>165</v>
      </c>
    </row>
    <row r="388" spans="1:5" ht="15" customHeight="1">
      <c r="A388" s="154">
        <v>-3021</v>
      </c>
      <c r="B388" s="3" t="s">
        <v>166</v>
      </c>
    </row>
    <row r="389" spans="1:5" ht="15" customHeight="1">
      <c r="A389" s="154">
        <v>0</v>
      </c>
      <c r="B389" s="3" t="s">
        <v>167</v>
      </c>
      <c r="E389" s="241"/>
    </row>
    <row r="390" spans="1:5" ht="15" customHeight="1">
      <c r="A390" s="154">
        <v>0</v>
      </c>
      <c r="B390" s="3" t="s">
        <v>168</v>
      </c>
      <c r="E390" s="241"/>
    </row>
    <row r="391" spans="1:5" ht="15" customHeight="1">
      <c r="A391" s="243"/>
      <c r="B391" s="3"/>
      <c r="E391" s="241"/>
    </row>
    <row r="392" spans="1:5" ht="15" customHeight="1">
      <c r="A392" s="243"/>
      <c r="B392" s="3"/>
      <c r="E392" s="241"/>
    </row>
    <row r="393" spans="1:5" ht="15" customHeight="1">
      <c r="A393" s="152" t="s">
        <v>221</v>
      </c>
      <c r="B393" s="3" t="s">
        <v>2</v>
      </c>
      <c r="E393" s="241"/>
    </row>
    <row r="394" spans="1:5" ht="15" customHeight="1">
      <c r="A394" s="152" t="s">
        <v>362</v>
      </c>
      <c r="B394" s="3" t="s">
        <v>3</v>
      </c>
      <c r="E394" s="241"/>
    </row>
    <row r="395" spans="1:5">
      <c r="A395" s="242">
        <v>43646</v>
      </c>
      <c r="B395" s="271" t="s">
        <v>156</v>
      </c>
    </row>
    <row r="396" spans="1:5">
      <c r="A396" s="152" t="s">
        <v>223</v>
      </c>
      <c r="B396" s="3" t="s">
        <v>157</v>
      </c>
    </row>
    <row r="397" spans="1:5">
      <c r="A397" s="243">
        <v>5.3</v>
      </c>
      <c r="B397" s="3" t="s">
        <v>158</v>
      </c>
    </row>
    <row r="398" spans="1:5">
      <c r="A398" s="243">
        <v>2.2999999999999998</v>
      </c>
      <c r="B398" s="3" t="s">
        <v>159</v>
      </c>
    </row>
    <row r="399" spans="1:5">
      <c r="A399" s="154">
        <v>126013</v>
      </c>
      <c r="B399" s="3" t="s">
        <v>160</v>
      </c>
    </row>
    <row r="400" spans="1:5">
      <c r="A400" s="154">
        <v>54685</v>
      </c>
      <c r="B400" s="3" t="s">
        <v>161</v>
      </c>
      <c r="E400" s="362"/>
    </row>
    <row r="401" spans="1:5">
      <c r="A401" s="154">
        <v>23776</v>
      </c>
      <c r="B401" s="3" t="s">
        <v>162</v>
      </c>
    </row>
    <row r="402" spans="1:5">
      <c r="A402" s="154">
        <v>23776</v>
      </c>
      <c r="B402" s="3" t="s">
        <v>163</v>
      </c>
    </row>
    <row r="403" spans="1:5">
      <c r="A403" s="154">
        <v>23776</v>
      </c>
      <c r="B403" s="3" t="s">
        <v>164</v>
      </c>
    </row>
    <row r="404" spans="1:5">
      <c r="A404" s="154">
        <v>7133</v>
      </c>
      <c r="B404" s="3" t="s">
        <v>165</v>
      </c>
      <c r="E404" s="241"/>
    </row>
    <row r="405" spans="1:5">
      <c r="A405" s="154">
        <v>0</v>
      </c>
      <c r="B405" s="3" t="s">
        <v>166</v>
      </c>
      <c r="E405" s="241"/>
    </row>
    <row r="406" spans="1:5">
      <c r="A406" s="154">
        <v>0</v>
      </c>
      <c r="B406" s="3" t="s">
        <v>167</v>
      </c>
      <c r="E406" s="241"/>
    </row>
    <row r="407" spans="1:5">
      <c r="A407" s="154">
        <v>0</v>
      </c>
      <c r="B407" s="3" t="s">
        <v>168</v>
      </c>
      <c r="E407" s="241"/>
    </row>
    <row r="408" spans="1:5">
      <c r="A408" s="244"/>
      <c r="B408" s="3"/>
      <c r="E408" s="241"/>
    </row>
    <row r="409" spans="1:5">
      <c r="A409" s="244"/>
      <c r="B409" s="3"/>
    </row>
    <row r="410" spans="1:5">
      <c r="A410" s="152" t="s">
        <v>221</v>
      </c>
      <c r="B410" s="3" t="s">
        <v>2</v>
      </c>
    </row>
    <row r="411" spans="1:5">
      <c r="A411" s="152" t="s">
        <v>362</v>
      </c>
      <c r="B411" s="3" t="s">
        <v>3</v>
      </c>
    </row>
    <row r="412" spans="1:5">
      <c r="A412" s="242">
        <v>43646</v>
      </c>
      <c r="B412" s="271" t="s">
        <v>156</v>
      </c>
    </row>
    <row r="413" spans="1:5">
      <c r="A413" s="152" t="s">
        <v>80</v>
      </c>
      <c r="B413" s="3" t="s">
        <v>157</v>
      </c>
    </row>
    <row r="414" spans="1:5">
      <c r="A414" s="243">
        <v>5.3</v>
      </c>
      <c r="B414" s="3" t="s">
        <v>158</v>
      </c>
    </row>
    <row r="415" spans="1:5">
      <c r="A415" s="243">
        <v>2.2999999999999998</v>
      </c>
      <c r="B415" s="3" t="s">
        <v>159</v>
      </c>
      <c r="E415" s="362"/>
    </row>
    <row r="416" spans="1:5">
      <c r="A416" s="154">
        <v>-102909</v>
      </c>
      <c r="B416" s="3" t="s">
        <v>160</v>
      </c>
    </row>
    <row r="417" spans="1:5">
      <c r="A417" s="154">
        <v>-44658</v>
      </c>
      <c r="B417" s="3" t="s">
        <v>161</v>
      </c>
    </row>
    <row r="418" spans="1:5">
      <c r="A418" s="154">
        <v>-19417</v>
      </c>
      <c r="B418" s="3" t="s">
        <v>162</v>
      </c>
    </row>
    <row r="419" spans="1:5">
      <c r="A419" s="154">
        <v>-19417</v>
      </c>
      <c r="B419" s="3" t="s">
        <v>163</v>
      </c>
      <c r="E419" s="241"/>
    </row>
    <row r="420" spans="1:5">
      <c r="A420" s="154">
        <v>-19417</v>
      </c>
      <c r="B420" s="3" t="s">
        <v>164</v>
      </c>
      <c r="E420" s="241"/>
    </row>
    <row r="421" spans="1:5">
      <c r="A421" s="154">
        <v>-5824</v>
      </c>
      <c r="B421" s="3" t="s">
        <v>165</v>
      </c>
      <c r="E421" s="241"/>
    </row>
    <row r="422" spans="1:5">
      <c r="A422" s="154">
        <v>0</v>
      </c>
      <c r="B422" s="3" t="s">
        <v>166</v>
      </c>
      <c r="E422" s="241"/>
    </row>
    <row r="423" spans="1:5">
      <c r="A423" s="154">
        <v>0</v>
      </c>
      <c r="B423" s="3" t="s">
        <v>167</v>
      </c>
      <c r="E423" s="241"/>
    </row>
    <row r="424" spans="1:5">
      <c r="A424" s="154">
        <v>0</v>
      </c>
      <c r="B424" s="3" t="s">
        <v>168</v>
      </c>
    </row>
    <row r="425" spans="1:5">
      <c r="A425" s="243"/>
      <c r="B425" s="3"/>
    </row>
    <row r="426" spans="1:5">
      <c r="A426" s="243"/>
      <c r="B426" s="3"/>
    </row>
    <row r="427" spans="1:5">
      <c r="A427" s="152" t="s">
        <v>221</v>
      </c>
      <c r="B427" s="3" t="s">
        <v>2</v>
      </c>
    </row>
    <row r="428" spans="1:5">
      <c r="A428" s="152" t="s">
        <v>362</v>
      </c>
      <c r="B428" s="3" t="s">
        <v>3</v>
      </c>
    </row>
    <row r="429" spans="1:5">
      <c r="A429" s="242">
        <v>43281</v>
      </c>
      <c r="B429" s="300" t="s">
        <v>156</v>
      </c>
    </row>
    <row r="430" spans="1:5">
      <c r="A430" s="152" t="s">
        <v>223</v>
      </c>
      <c r="B430" s="3" t="s">
        <v>157</v>
      </c>
      <c r="E430" s="362"/>
    </row>
    <row r="431" spans="1:5">
      <c r="A431" s="243">
        <v>5.2</v>
      </c>
      <c r="B431" s="3" t="s">
        <v>158</v>
      </c>
    </row>
    <row r="432" spans="1:5">
      <c r="A432" s="243">
        <v>1.2</v>
      </c>
      <c r="B432" s="3" t="s">
        <v>159</v>
      </c>
    </row>
    <row r="433" spans="1:5">
      <c r="A433" s="154">
        <v>294247</v>
      </c>
      <c r="B433" s="3" t="s">
        <v>160</v>
      </c>
    </row>
    <row r="434" spans="1:5">
      <c r="A434" s="154">
        <v>67903</v>
      </c>
      <c r="B434" s="3" t="s">
        <v>161</v>
      </c>
      <c r="E434" s="241"/>
    </row>
    <row r="435" spans="1:5">
      <c r="A435" s="154">
        <v>56586</v>
      </c>
      <c r="B435" s="3" t="s">
        <v>162</v>
      </c>
    </row>
    <row r="436" spans="1:5">
      <c r="A436" s="154">
        <v>56586</v>
      </c>
      <c r="B436" s="3" t="s">
        <v>163</v>
      </c>
      <c r="E436" s="241"/>
    </row>
    <row r="437" spans="1:5">
      <c r="A437" s="154">
        <v>11317</v>
      </c>
      <c r="B437" s="3" t="s">
        <v>164</v>
      </c>
    </row>
    <row r="438" spans="1:5">
      <c r="A438" s="154">
        <v>0</v>
      </c>
      <c r="B438" s="3" t="s">
        <v>165</v>
      </c>
    </row>
    <row r="439" spans="1:5">
      <c r="A439" s="154">
        <v>0</v>
      </c>
      <c r="B439" s="3" t="s">
        <v>166</v>
      </c>
    </row>
    <row r="440" spans="1:5">
      <c r="A440" s="154">
        <v>0</v>
      </c>
      <c r="B440" s="3" t="s">
        <v>167</v>
      </c>
    </row>
    <row r="441" spans="1:5">
      <c r="A441" s="154">
        <v>0</v>
      </c>
      <c r="B441" s="3" t="s">
        <v>168</v>
      </c>
    </row>
    <row r="442" spans="1:5">
      <c r="A442" s="243"/>
      <c r="B442" s="3"/>
    </row>
    <row r="443" spans="1:5">
      <c r="A443" s="243"/>
      <c r="B443" s="3"/>
    </row>
    <row r="444" spans="1:5">
      <c r="A444" s="152" t="s">
        <v>221</v>
      </c>
      <c r="B444" s="3" t="s">
        <v>2</v>
      </c>
    </row>
    <row r="445" spans="1:5">
      <c r="A445" s="152" t="s">
        <v>362</v>
      </c>
      <c r="B445" s="3" t="s">
        <v>3</v>
      </c>
      <c r="E445" s="362"/>
    </row>
    <row r="446" spans="1:5">
      <c r="A446" s="242">
        <v>43281</v>
      </c>
      <c r="B446" s="300" t="s">
        <v>156</v>
      </c>
    </row>
    <row r="447" spans="1:5">
      <c r="A447" s="152" t="s">
        <v>80</v>
      </c>
      <c r="B447" s="3" t="s">
        <v>157</v>
      </c>
    </row>
    <row r="448" spans="1:5">
      <c r="A448" s="243">
        <v>5.2</v>
      </c>
      <c r="B448" s="3" t="s">
        <v>158</v>
      </c>
    </row>
    <row r="449" spans="1:5">
      <c r="A449" s="243">
        <v>1.2</v>
      </c>
      <c r="B449" s="3" t="s">
        <v>159</v>
      </c>
      <c r="E449" s="241"/>
    </row>
    <row r="450" spans="1:5">
      <c r="A450" s="154">
        <v>-75311</v>
      </c>
      <c r="B450" s="3" t="s">
        <v>160</v>
      </c>
    </row>
    <row r="451" spans="1:5">
      <c r="A451" s="154">
        <v>-17379</v>
      </c>
      <c r="B451" s="3" t="s">
        <v>161</v>
      </c>
      <c r="E451" s="241"/>
    </row>
    <row r="452" spans="1:5">
      <c r="A452" s="154">
        <v>-14483</v>
      </c>
      <c r="B452" s="3" t="s">
        <v>162</v>
      </c>
    </row>
    <row r="453" spans="1:5">
      <c r="A453" s="154">
        <v>-14483</v>
      </c>
      <c r="B453" s="3" t="s">
        <v>163</v>
      </c>
    </row>
    <row r="454" spans="1:5">
      <c r="A454" s="154">
        <v>-2896</v>
      </c>
      <c r="B454" s="3" t="s">
        <v>164</v>
      </c>
    </row>
    <row r="455" spans="1:5">
      <c r="A455" s="154">
        <v>0</v>
      </c>
      <c r="B455" s="3" t="s">
        <v>165</v>
      </c>
    </row>
    <row r="456" spans="1:5">
      <c r="A456" s="154">
        <v>0</v>
      </c>
      <c r="B456" s="3" t="s">
        <v>166</v>
      </c>
    </row>
    <row r="457" spans="1:5">
      <c r="A457" s="154">
        <v>0</v>
      </c>
      <c r="B457" s="3" t="s">
        <v>167</v>
      </c>
    </row>
    <row r="458" spans="1:5">
      <c r="A458" s="154">
        <v>0</v>
      </c>
      <c r="B458" s="3" t="s">
        <v>168</v>
      </c>
    </row>
    <row r="459" spans="1:5">
      <c r="A459" s="243"/>
      <c r="B459" s="3"/>
    </row>
    <row r="460" spans="1:5">
      <c r="A460" s="243"/>
      <c r="B460" s="3"/>
      <c r="E460" s="362"/>
    </row>
    <row r="461" spans="1:5">
      <c r="A461" s="152" t="s">
        <v>221</v>
      </c>
      <c r="B461" s="3" t="s">
        <v>2</v>
      </c>
    </row>
    <row r="462" spans="1:5">
      <c r="A462" s="152" t="s">
        <v>362</v>
      </c>
      <c r="B462" s="3" t="s">
        <v>3</v>
      </c>
    </row>
    <row r="463" spans="1:5">
      <c r="A463" s="242">
        <v>42916</v>
      </c>
      <c r="B463" s="272" t="s">
        <v>156</v>
      </c>
    </row>
    <row r="464" spans="1:5">
      <c r="A464" s="152" t="s">
        <v>223</v>
      </c>
      <c r="B464" s="3" t="s">
        <v>157</v>
      </c>
      <c r="E464" s="241"/>
    </row>
    <row r="465" spans="1:5">
      <c r="A465" s="243">
        <v>5.2</v>
      </c>
      <c r="B465" s="3" t="s">
        <v>158</v>
      </c>
    </row>
    <row r="466" spans="1:5">
      <c r="A466" s="243">
        <v>0.2</v>
      </c>
      <c r="B466" s="3" t="s">
        <v>159</v>
      </c>
      <c r="E466" s="241"/>
    </row>
    <row r="467" spans="1:5">
      <c r="A467" s="154">
        <v>7439</v>
      </c>
      <c r="B467" s="3" t="s">
        <v>160</v>
      </c>
    </row>
    <row r="468" spans="1:5">
      <c r="A468" s="154">
        <v>284</v>
      </c>
      <c r="B468" s="3" t="s">
        <v>161</v>
      </c>
    </row>
    <row r="469" spans="1:5">
      <c r="A469" s="154">
        <v>1431</v>
      </c>
      <c r="B469" s="3" t="s">
        <v>162</v>
      </c>
    </row>
    <row r="470" spans="1:5">
      <c r="A470" s="154">
        <v>284</v>
      </c>
      <c r="B470" s="3" t="s">
        <v>163</v>
      </c>
    </row>
    <row r="471" spans="1:5">
      <c r="A471" s="154">
        <v>0</v>
      </c>
      <c r="B471" s="3" t="s">
        <v>164</v>
      </c>
    </row>
    <row r="472" spans="1:5">
      <c r="A472" s="154">
        <v>0</v>
      </c>
      <c r="B472" s="3" t="s">
        <v>165</v>
      </c>
    </row>
    <row r="473" spans="1:5">
      <c r="A473" s="154">
        <v>0</v>
      </c>
      <c r="B473" s="3" t="s">
        <v>166</v>
      </c>
    </row>
    <row r="474" spans="1:5">
      <c r="A474" s="154">
        <v>0</v>
      </c>
      <c r="B474" s="3" t="s">
        <v>167</v>
      </c>
    </row>
    <row r="475" spans="1:5">
      <c r="A475" s="154">
        <v>0</v>
      </c>
      <c r="B475" s="3" t="s">
        <v>168</v>
      </c>
      <c r="E475" s="362"/>
    </row>
    <row r="476" spans="1:5">
      <c r="A476" s="243"/>
      <c r="B476" s="3"/>
    </row>
    <row r="477" spans="1:5">
      <c r="A477" s="243"/>
      <c r="B477" s="3"/>
    </row>
    <row r="478" spans="1:5">
      <c r="A478" s="152" t="s">
        <v>221</v>
      </c>
      <c r="B478" s="3" t="s">
        <v>2</v>
      </c>
    </row>
    <row r="479" spans="1:5">
      <c r="A479" s="152" t="s">
        <v>362</v>
      </c>
      <c r="B479" s="3" t="s">
        <v>3</v>
      </c>
      <c r="E479" s="241"/>
    </row>
    <row r="480" spans="1:5">
      <c r="A480" s="242">
        <v>42916</v>
      </c>
      <c r="B480" s="272" t="s">
        <v>156</v>
      </c>
    </row>
    <row r="481" spans="1:5">
      <c r="A481" s="152" t="s">
        <v>80</v>
      </c>
      <c r="B481" s="3" t="s">
        <v>157</v>
      </c>
      <c r="E481" s="241"/>
    </row>
    <row r="482" spans="1:5">
      <c r="A482" s="243">
        <v>5.2</v>
      </c>
      <c r="B482" s="3" t="s">
        <v>158</v>
      </c>
    </row>
    <row r="483" spans="1:5">
      <c r="A483" s="243">
        <v>0.2</v>
      </c>
      <c r="B483" s="3" t="s">
        <v>159</v>
      </c>
    </row>
    <row r="484" spans="1:5">
      <c r="A484" s="154">
        <v>21267</v>
      </c>
      <c r="B484" s="3" t="s">
        <v>160</v>
      </c>
    </row>
    <row r="485" spans="1:5">
      <c r="A485" s="154">
        <v>817</v>
      </c>
      <c r="B485" s="3" t="s">
        <v>161</v>
      </c>
    </row>
    <row r="486" spans="1:5">
      <c r="A486" s="154">
        <v>4090</v>
      </c>
      <c r="B486" s="3" t="s">
        <v>162</v>
      </c>
    </row>
    <row r="487" spans="1:5">
      <c r="A487" s="154">
        <v>817</v>
      </c>
      <c r="B487" s="3" t="s">
        <v>163</v>
      </c>
    </row>
    <row r="488" spans="1:5">
      <c r="A488" s="154">
        <v>0</v>
      </c>
      <c r="B488" s="3" t="s">
        <v>164</v>
      </c>
    </row>
    <row r="489" spans="1:5">
      <c r="A489" s="154">
        <v>0</v>
      </c>
      <c r="B489" s="3" t="s">
        <v>165</v>
      </c>
    </row>
    <row r="490" spans="1:5">
      <c r="A490" s="154">
        <v>0</v>
      </c>
      <c r="B490" s="3" t="s">
        <v>166</v>
      </c>
    </row>
    <row r="491" spans="1:5">
      <c r="A491" s="154">
        <v>0</v>
      </c>
      <c r="B491" s="3" t="s">
        <v>167</v>
      </c>
    </row>
    <row r="492" spans="1:5">
      <c r="A492" s="154">
        <v>0</v>
      </c>
      <c r="B492" s="3" t="s">
        <v>168</v>
      </c>
    </row>
    <row r="493" spans="1:5">
      <c r="A493" s="243"/>
      <c r="B493" s="3"/>
    </row>
    <row r="494" spans="1:5">
      <c r="A494" s="243"/>
      <c r="B494" s="3"/>
    </row>
    <row r="495" spans="1:5">
      <c r="A495" s="152" t="s">
        <v>221</v>
      </c>
      <c r="B495" s="3" t="s">
        <v>2</v>
      </c>
    </row>
    <row r="496" spans="1:5">
      <c r="A496" s="152" t="s">
        <v>362</v>
      </c>
      <c r="B496" s="3" t="s">
        <v>3</v>
      </c>
    </row>
    <row r="497" spans="1:2">
      <c r="A497" s="242">
        <v>42551</v>
      </c>
      <c r="B497" s="275" t="s">
        <v>156</v>
      </c>
    </row>
    <row r="498" spans="1:2">
      <c r="A498" s="152" t="s">
        <v>223</v>
      </c>
      <c r="B498" s="3" t="s">
        <v>157</v>
      </c>
    </row>
    <row r="499" spans="1:2">
      <c r="A499" s="243">
        <v>5.3</v>
      </c>
      <c r="B499" s="3" t="s">
        <v>158</v>
      </c>
    </row>
    <row r="500" spans="1:2">
      <c r="A500" s="243">
        <v>0</v>
      </c>
      <c r="B500" s="3" t="s">
        <v>159</v>
      </c>
    </row>
    <row r="501" spans="1:2">
      <c r="A501" s="154">
        <v>-46150</v>
      </c>
      <c r="B501" s="3" t="s">
        <v>160</v>
      </c>
    </row>
    <row r="502" spans="1:2">
      <c r="A502" s="154">
        <v>0</v>
      </c>
      <c r="B502" s="3" t="s">
        <v>161</v>
      </c>
    </row>
    <row r="503" spans="1:2">
      <c r="A503" s="154">
        <v>-2610</v>
      </c>
      <c r="B503" s="3" t="s">
        <v>162</v>
      </c>
    </row>
    <row r="504" spans="1:2">
      <c r="A504" s="154">
        <v>0</v>
      </c>
      <c r="B504" s="3" t="s">
        <v>163</v>
      </c>
    </row>
    <row r="505" spans="1:2">
      <c r="A505" s="154">
        <v>0</v>
      </c>
      <c r="B505" s="3" t="s">
        <v>164</v>
      </c>
    </row>
    <row r="506" spans="1:2">
      <c r="A506" s="154">
        <v>0</v>
      </c>
      <c r="B506" s="3" t="s">
        <v>165</v>
      </c>
    </row>
    <row r="507" spans="1:2">
      <c r="A507" s="154">
        <v>0</v>
      </c>
      <c r="B507" s="3" t="s">
        <v>166</v>
      </c>
    </row>
    <row r="508" spans="1:2">
      <c r="A508" s="154">
        <v>0</v>
      </c>
      <c r="B508" s="3" t="s">
        <v>167</v>
      </c>
    </row>
    <row r="509" spans="1:2">
      <c r="A509" s="154">
        <v>0</v>
      </c>
      <c r="B509" s="3" t="s">
        <v>168</v>
      </c>
    </row>
    <row r="510" spans="1:2">
      <c r="A510" s="243"/>
      <c r="B510" s="3"/>
    </row>
    <row r="511" spans="1:2">
      <c r="A511" s="243"/>
      <c r="B511" s="3"/>
    </row>
    <row r="512" spans="1:2">
      <c r="A512" s="152" t="s">
        <v>221</v>
      </c>
      <c r="B512" s="3" t="s">
        <v>2</v>
      </c>
    </row>
    <row r="513" spans="1:2">
      <c r="A513" s="152" t="s">
        <v>362</v>
      </c>
      <c r="B513" s="3" t="s">
        <v>3</v>
      </c>
    </row>
    <row r="514" spans="1:2">
      <c r="A514" s="242">
        <v>42551</v>
      </c>
      <c r="B514" s="275" t="s">
        <v>156</v>
      </c>
    </row>
    <row r="515" spans="1:2">
      <c r="A515" s="152" t="s">
        <v>80</v>
      </c>
      <c r="B515" s="3" t="s">
        <v>157</v>
      </c>
    </row>
    <row r="516" spans="1:2">
      <c r="A516" s="243">
        <v>5.3</v>
      </c>
      <c r="B516" s="3" t="s">
        <v>158</v>
      </c>
    </row>
    <row r="517" spans="1:2">
      <c r="A517" s="243">
        <v>0</v>
      </c>
      <c r="B517" s="3" t="s">
        <v>159</v>
      </c>
    </row>
    <row r="518" spans="1:2">
      <c r="A518" s="154">
        <v>25998</v>
      </c>
      <c r="B518" s="3" t="s">
        <v>160</v>
      </c>
    </row>
    <row r="519" spans="1:2">
      <c r="A519" s="154">
        <v>0</v>
      </c>
      <c r="B519" s="3" t="s">
        <v>161</v>
      </c>
    </row>
    <row r="520" spans="1:2">
      <c r="A520" s="154">
        <v>1473</v>
      </c>
      <c r="B520" s="3" t="s">
        <v>162</v>
      </c>
    </row>
    <row r="521" spans="1:2">
      <c r="A521" s="154">
        <v>0</v>
      </c>
      <c r="B521" s="3" t="s">
        <v>163</v>
      </c>
    </row>
    <row r="522" spans="1:2">
      <c r="A522" s="154">
        <v>0</v>
      </c>
      <c r="B522" s="3" t="s">
        <v>164</v>
      </c>
    </row>
    <row r="523" spans="1:2">
      <c r="A523" s="154">
        <v>0</v>
      </c>
      <c r="B523" s="3" t="s">
        <v>165</v>
      </c>
    </row>
    <row r="524" spans="1:2">
      <c r="A524" s="154">
        <v>0</v>
      </c>
      <c r="B524" s="3" t="s">
        <v>166</v>
      </c>
    </row>
    <row r="525" spans="1:2">
      <c r="A525" s="154">
        <v>0</v>
      </c>
      <c r="B525" s="3" t="s">
        <v>167</v>
      </c>
    </row>
    <row r="526" spans="1:2" ht="15.75" thickBot="1">
      <c r="A526" s="159">
        <v>0</v>
      </c>
      <c r="B526" s="4" t="s">
        <v>168</v>
      </c>
    </row>
  </sheetData>
  <printOptions horizontalCentered="1" verticalCentered="1"/>
  <pageMargins left="0.7" right="0.7" top="0.5" bottom="0.5" header="0.3" footer="0.3"/>
  <pageSetup scale="10" fitToHeight="2"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pageSetUpPr fitToPage="1"/>
  </sheetPr>
  <dimension ref="A1:G38"/>
  <sheetViews>
    <sheetView workbookViewId="0"/>
  </sheetViews>
  <sheetFormatPr defaultRowHeight="15"/>
  <cols>
    <col min="1" max="1" width="41.28515625" customWidth="1"/>
    <col min="2" max="2" width="23.140625" customWidth="1"/>
    <col min="3" max="3" width="14.85546875" bestFit="1" customWidth="1"/>
    <col min="4" max="4" width="21.85546875" customWidth="1"/>
    <col min="5" max="5" width="13.7109375" bestFit="1" customWidth="1"/>
    <col min="6" max="6" width="12.7109375" customWidth="1"/>
    <col min="7" max="7" width="16.7109375" bestFit="1" customWidth="1"/>
  </cols>
  <sheetData>
    <row r="1" spans="1:6">
      <c r="A1" t="str">
        <f>'Lead Sheet'!A1</f>
        <v>City of ****</v>
      </c>
    </row>
    <row r="2" spans="1:6">
      <c r="A2" t="s">
        <v>206</v>
      </c>
    </row>
    <row r="3" spans="1:6">
      <c r="A3" s="225">
        <f>'Lead Sheet'!A3</f>
        <v>45107</v>
      </c>
    </row>
    <row r="8" spans="1:6">
      <c r="A8" s="120" t="s">
        <v>358</v>
      </c>
      <c r="B8" s="178">
        <f>'State Schedule'!D9</f>
        <v>3.5927879999999999E-4</v>
      </c>
      <c r="C8" s="126"/>
      <c r="D8" s="120"/>
      <c r="E8" s="120"/>
      <c r="F8" s="120"/>
    </row>
    <row r="9" spans="1:6">
      <c r="A9" s="120" t="s">
        <v>405</v>
      </c>
      <c r="B9" s="178">
        <f>'State Schedule'!D10</f>
        <v>3.7502610000000002E-4</v>
      </c>
      <c r="C9" s="127"/>
      <c r="D9" s="120"/>
      <c r="E9" s="120"/>
      <c r="F9" s="120"/>
    </row>
    <row r="10" spans="1:6" ht="15.75" thickBot="1">
      <c r="A10" s="120"/>
      <c r="B10" s="120"/>
      <c r="C10" s="120"/>
      <c r="D10" s="120"/>
      <c r="E10" s="120"/>
      <c r="F10" s="120"/>
    </row>
    <row r="11" spans="1:6" ht="15.75" thickBot="1">
      <c r="A11" s="120"/>
      <c r="B11" s="120"/>
      <c r="C11" s="412"/>
      <c r="D11" s="413"/>
      <c r="E11" s="414"/>
      <c r="F11" s="120"/>
    </row>
    <row r="12" spans="1:6">
      <c r="A12" s="120"/>
      <c r="B12" s="279" t="s">
        <v>54</v>
      </c>
      <c r="C12" s="253" t="s">
        <v>406</v>
      </c>
      <c r="D12" s="254">
        <v>44742</v>
      </c>
      <c r="E12" s="124" t="s">
        <v>173</v>
      </c>
      <c r="F12" s="120"/>
    </row>
    <row r="13" spans="1:6">
      <c r="A13" s="121" t="s">
        <v>174</v>
      </c>
      <c r="B13" s="123" t="s">
        <v>175</v>
      </c>
      <c r="C13" s="128" t="s">
        <v>176</v>
      </c>
      <c r="D13" s="123" t="s">
        <v>177</v>
      </c>
      <c r="E13" s="123" t="s">
        <v>178</v>
      </c>
      <c r="F13" s="120"/>
    </row>
    <row r="14" spans="1:6">
      <c r="A14" s="120" t="s">
        <v>239</v>
      </c>
      <c r="F14" s="125"/>
    </row>
    <row r="15" spans="1:6">
      <c r="A15" s="120"/>
      <c r="B15" s="122"/>
      <c r="C15" s="215"/>
      <c r="D15" s="122"/>
      <c r="E15" s="122"/>
      <c r="F15" s="125"/>
    </row>
    <row r="16" spans="1:6">
      <c r="A16" s="120" t="s">
        <v>179</v>
      </c>
      <c r="B16" s="122"/>
      <c r="D16" s="122"/>
      <c r="E16" s="122"/>
      <c r="F16" s="125"/>
    </row>
    <row r="17" spans="1:7">
      <c r="A17" s="81" t="s">
        <v>359</v>
      </c>
      <c r="B17" s="363">
        <v>2419252308</v>
      </c>
      <c r="C17" s="122">
        <f>ROUND((B17*$B$8),0)</f>
        <v>869186</v>
      </c>
      <c r="D17" s="122">
        <f>ROUND(B17*$B$9,)</f>
        <v>907283</v>
      </c>
      <c r="E17" s="122">
        <f t="shared" ref="E17" si="0">D17-C17</f>
        <v>38097</v>
      </c>
      <c r="F17" s="125"/>
      <c r="G17" s="163" t="s">
        <v>388</v>
      </c>
    </row>
    <row r="18" spans="1:7">
      <c r="A18" s="81" t="s">
        <v>294</v>
      </c>
      <c r="B18" s="363">
        <v>348269980</v>
      </c>
      <c r="C18" s="122">
        <f t="shared" ref="C18:C25" si="1">ROUND((B18*$B$8),0)</f>
        <v>125126</v>
      </c>
      <c r="D18" s="122">
        <f t="shared" ref="D18:D25" si="2">ROUND(B18*$B$9,)</f>
        <v>130610</v>
      </c>
      <c r="E18" s="122">
        <f t="shared" ref="E18:E25" si="3">D18-C18</f>
        <v>5484</v>
      </c>
      <c r="F18" s="125"/>
      <c r="G18" s="163" t="s">
        <v>389</v>
      </c>
    </row>
    <row r="19" spans="1:7">
      <c r="A19" s="81" t="s">
        <v>360</v>
      </c>
      <c r="B19" s="363">
        <v>489656653</v>
      </c>
      <c r="C19" s="122">
        <f t="shared" ref="C19" si="4">ROUND((B19*$B$8),0)</f>
        <v>175923</v>
      </c>
      <c r="D19" s="122">
        <f t="shared" ref="D19" si="5">ROUND(B19*$B$9,)</f>
        <v>183634</v>
      </c>
      <c r="E19" s="122">
        <f t="shared" ref="E19" si="6">D19-C19</f>
        <v>7711</v>
      </c>
      <c r="F19" s="125"/>
      <c r="G19" s="163" t="s">
        <v>390</v>
      </c>
    </row>
    <row r="20" spans="1:7">
      <c r="A20" s="81" t="s">
        <v>360</v>
      </c>
      <c r="B20" s="363">
        <v>253196034</v>
      </c>
      <c r="C20" s="122">
        <f t="shared" si="1"/>
        <v>90968</v>
      </c>
      <c r="D20" s="122">
        <f t="shared" si="2"/>
        <v>94955</v>
      </c>
      <c r="E20" s="122">
        <f t="shared" si="3"/>
        <v>3987</v>
      </c>
      <c r="F20" s="125"/>
      <c r="G20" s="163" t="s">
        <v>390</v>
      </c>
    </row>
    <row r="21" spans="1:7">
      <c r="A21" s="81" t="s">
        <v>295</v>
      </c>
      <c r="B21" s="363">
        <v>340220297</v>
      </c>
      <c r="C21" s="122">
        <f t="shared" ref="C21" si="7">ROUND((B21*$B$8),0)</f>
        <v>122234</v>
      </c>
      <c r="D21" s="122">
        <f t="shared" ref="D21" si="8">ROUND(B21*$B$9,)</f>
        <v>127591</v>
      </c>
      <c r="E21" s="122">
        <f t="shared" ref="E21" si="9">D21-C21</f>
        <v>5357</v>
      </c>
      <c r="F21" s="125"/>
      <c r="G21" s="163" t="s">
        <v>391</v>
      </c>
    </row>
    <row r="22" spans="1:7">
      <c r="A22" s="81" t="s">
        <v>282</v>
      </c>
      <c r="B22" s="363">
        <v>17151917</v>
      </c>
      <c r="C22" s="122">
        <f t="shared" si="1"/>
        <v>6162</v>
      </c>
      <c r="D22" s="122">
        <f t="shared" si="2"/>
        <v>6432</v>
      </c>
      <c r="E22" s="122">
        <f t="shared" si="3"/>
        <v>270</v>
      </c>
      <c r="F22" s="125"/>
      <c r="G22" s="163" t="s">
        <v>392</v>
      </c>
    </row>
    <row r="23" spans="1:7">
      <c r="A23" s="81" t="s">
        <v>273</v>
      </c>
      <c r="B23" s="363">
        <v>19915828</v>
      </c>
      <c r="C23" s="122">
        <f t="shared" si="1"/>
        <v>7155</v>
      </c>
      <c r="D23" s="122">
        <f t="shared" si="2"/>
        <v>7469</v>
      </c>
      <c r="E23" s="122">
        <f t="shared" si="3"/>
        <v>314</v>
      </c>
      <c r="F23" s="125"/>
      <c r="G23" s="163" t="s">
        <v>393</v>
      </c>
    </row>
    <row r="24" spans="1:7">
      <c r="A24" s="81" t="s">
        <v>407</v>
      </c>
      <c r="B24" s="363">
        <v>2478579733</v>
      </c>
      <c r="C24" s="122">
        <f t="shared" ref="C24" si="10">ROUND((B24*$B$8),0)</f>
        <v>890501</v>
      </c>
      <c r="D24" s="122">
        <f t="shared" ref="D24" si="11">ROUND(B24*$B$9,)</f>
        <v>929532</v>
      </c>
      <c r="E24" s="122">
        <f t="shared" ref="E24" si="12">D24-C24</f>
        <v>39031</v>
      </c>
      <c r="F24" s="125"/>
      <c r="G24" s="163" t="s">
        <v>394</v>
      </c>
    </row>
    <row r="25" spans="1:7">
      <c r="A25" s="81" t="s">
        <v>283</v>
      </c>
      <c r="B25" s="363">
        <v>516990480</v>
      </c>
      <c r="C25" s="122">
        <f t="shared" si="1"/>
        <v>185744</v>
      </c>
      <c r="D25" s="122">
        <f t="shared" si="2"/>
        <v>193885</v>
      </c>
      <c r="E25" s="122">
        <f t="shared" si="3"/>
        <v>8141</v>
      </c>
      <c r="F25" s="125"/>
      <c r="G25" s="163" t="s">
        <v>395</v>
      </c>
    </row>
    <row r="26" spans="1:7">
      <c r="A26" s="81" t="s">
        <v>240</v>
      </c>
      <c r="B26" s="245"/>
      <c r="C26" s="365">
        <f>'FY23 Entries'!M52</f>
        <v>768564</v>
      </c>
      <c r="D26" s="122"/>
      <c r="E26" s="122"/>
      <c r="F26" s="125"/>
    </row>
    <row r="27" spans="1:7">
      <c r="A27" s="120"/>
      <c r="B27" s="122"/>
      <c r="C27" s="215" t="s">
        <v>212</v>
      </c>
      <c r="D27" s="122"/>
      <c r="E27" s="122"/>
      <c r="F27" s="125"/>
    </row>
    <row r="28" spans="1:7">
      <c r="A28" s="120" t="s">
        <v>180</v>
      </c>
      <c r="B28" s="122">
        <v>-11966479861</v>
      </c>
      <c r="C28" s="366">
        <f>ROUND((B28*$B$8),0)</f>
        <v>-4299303</v>
      </c>
      <c r="D28" s="122">
        <f>ROUND(B28*$B$9,)</f>
        <v>-4487742</v>
      </c>
      <c r="E28" s="122">
        <f>D28-C28</f>
        <v>-188439</v>
      </c>
      <c r="F28" s="125"/>
    </row>
    <row r="29" spans="1:7">
      <c r="A29" s="120"/>
      <c r="B29" s="122"/>
      <c r="C29" s="122"/>
      <c r="D29" s="122"/>
      <c r="E29" s="122"/>
      <c r="F29" s="125"/>
    </row>
    <row r="30" spans="1:7">
      <c r="A30" s="120" t="s">
        <v>181</v>
      </c>
      <c r="B30" s="122"/>
      <c r="C30" s="122"/>
      <c r="D30" s="122"/>
      <c r="E30" s="122"/>
      <c r="F30" s="125"/>
    </row>
    <row r="31" spans="1:7">
      <c r="A31" s="81" t="s">
        <v>408</v>
      </c>
      <c r="B31" s="364">
        <v>-11348054405</v>
      </c>
      <c r="C31" s="122">
        <f>ROUND((B31*$B$8),0)</f>
        <v>-4077115</v>
      </c>
      <c r="D31" s="122">
        <f>ROUND(B31*$B$9,)</f>
        <v>-4255817</v>
      </c>
      <c r="E31" s="122">
        <f>D31-C31</f>
        <v>-178702</v>
      </c>
      <c r="F31" s="125"/>
      <c r="G31" s="163" t="s">
        <v>397</v>
      </c>
    </row>
    <row r="32" spans="1:7">
      <c r="A32" s="81" t="s">
        <v>281</v>
      </c>
      <c r="B32" s="364">
        <v>-278160209</v>
      </c>
      <c r="C32" s="122">
        <f>ROUND((B32*$B$8),0)</f>
        <v>-99937</v>
      </c>
      <c r="D32" s="122">
        <f>ROUND(B32*$B$9,)</f>
        <v>-104317</v>
      </c>
      <c r="E32" s="122">
        <f>D32-C32</f>
        <v>-4380</v>
      </c>
      <c r="F32" s="125"/>
      <c r="G32" s="163" t="s">
        <v>396</v>
      </c>
    </row>
    <row r="33" spans="1:7">
      <c r="A33" s="81" t="s">
        <v>361</v>
      </c>
      <c r="B33" s="363">
        <v>-31492934</v>
      </c>
      <c r="C33" s="122">
        <f t="shared" ref="C33" si="13">ROUND((B33*$B$8),0)</f>
        <v>-11315</v>
      </c>
      <c r="D33" s="122">
        <f t="shared" ref="D33" si="14">ROUND(B33*$B$9,)</f>
        <v>-11811</v>
      </c>
      <c r="E33" s="122">
        <f t="shared" ref="E33" si="15">D33-C33</f>
        <v>-496</v>
      </c>
      <c r="F33" s="125"/>
      <c r="G33" s="163" t="s">
        <v>398</v>
      </c>
    </row>
    <row r="34" spans="1:7">
      <c r="A34" s="120"/>
      <c r="B34" s="122"/>
      <c r="C34" s="122"/>
      <c r="D34" s="122"/>
      <c r="E34" s="122"/>
      <c r="F34" s="125"/>
    </row>
    <row r="35" spans="1:7">
      <c r="A35" s="120"/>
      <c r="B35" s="122"/>
      <c r="D35" s="129" t="s">
        <v>354</v>
      </c>
      <c r="E35" s="367">
        <f>SUM(E15:E33)</f>
        <v>-263625</v>
      </c>
      <c r="F35" s="359" t="s">
        <v>267</v>
      </c>
      <c r="G35" s="146">
        <f>E35+'From PERS'!A316</f>
        <v>0</v>
      </c>
    </row>
    <row r="36" spans="1:7">
      <c r="A36" s="120"/>
      <c r="B36" s="122"/>
      <c r="C36" s="122"/>
      <c r="D36" s="122"/>
      <c r="F36" s="359"/>
      <c r="G36" s="125"/>
    </row>
    <row r="37" spans="1:7">
      <c r="A37" s="121"/>
      <c r="B37" s="122"/>
      <c r="C37" s="122"/>
      <c r="D37" s="129" t="s">
        <v>182</v>
      </c>
      <c r="E37" s="122">
        <f>ROUND(E35/'From PERS'!A78,0)</f>
        <v>-47932</v>
      </c>
      <c r="F37" s="359" t="s">
        <v>268</v>
      </c>
      <c r="G37" s="146">
        <f>E37+'From PERS'!A333</f>
        <v>0</v>
      </c>
    </row>
    <row r="38" spans="1:7">
      <c r="A38" s="120"/>
      <c r="B38" s="122"/>
      <c r="C38" s="122"/>
      <c r="D38" s="129" t="s">
        <v>355</v>
      </c>
      <c r="E38" s="122">
        <f>E35-E37</f>
        <v>-215693</v>
      </c>
      <c r="F38" s="359" t="s">
        <v>268</v>
      </c>
      <c r="G38" s="146">
        <f>E38+'From PERS'!A332</f>
        <v>0</v>
      </c>
    </row>
  </sheetData>
  <mergeCells count="1">
    <mergeCell ref="C11:E11"/>
  </mergeCells>
  <pageMargins left="0.7" right="0.7" top="0.75" bottom="0.75" header="0.3" footer="0.3"/>
  <pageSetup scale="70"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59999389629810485"/>
  </sheetPr>
  <dimension ref="A1:G13"/>
  <sheetViews>
    <sheetView workbookViewId="0"/>
  </sheetViews>
  <sheetFormatPr defaultColWidth="9.140625" defaultRowHeight="15"/>
  <cols>
    <col min="1" max="1" width="42.28515625" style="97" customWidth="1"/>
    <col min="2" max="2" width="2.28515625" style="97" customWidth="1"/>
    <col min="3" max="3" width="18.7109375" style="97" customWidth="1"/>
    <col min="4" max="4" width="3.7109375" style="97" customWidth="1"/>
    <col min="5" max="5" width="17.7109375" style="97" customWidth="1"/>
    <col min="6" max="6" width="9.140625" style="97"/>
    <col min="7" max="7" width="19.42578125" style="97" customWidth="1"/>
    <col min="8" max="8" width="10.5703125" style="97" customWidth="1"/>
    <col min="9" max="9" width="9.140625" style="97"/>
    <col min="10" max="10" width="19" style="97" bestFit="1" customWidth="1"/>
    <col min="11" max="11" width="3.7109375" style="97" customWidth="1"/>
    <col min="12" max="12" width="18.85546875" style="97" customWidth="1"/>
    <col min="13" max="13" width="3.7109375" style="97" customWidth="1"/>
    <col min="14" max="14" width="19" style="97" customWidth="1"/>
    <col min="15" max="16384" width="9.140625" style="97"/>
  </cols>
  <sheetData>
    <row r="1" spans="1:7" ht="29.25">
      <c r="A1" s="96"/>
      <c r="B1" s="96"/>
      <c r="C1" s="282" t="s">
        <v>60</v>
      </c>
      <c r="D1" s="283"/>
      <c r="E1" s="282" t="s">
        <v>61</v>
      </c>
      <c r="F1" s="96"/>
    </row>
    <row r="2" spans="1:7" ht="30">
      <c r="A2" s="61" t="s">
        <v>284</v>
      </c>
      <c r="B2" s="98"/>
      <c r="C2" s="99">
        <f>'State Schedule'!C26</f>
        <v>278747</v>
      </c>
      <c r="D2" s="96"/>
      <c r="E2" s="99">
        <f>'State Schedule'!D26</f>
        <v>35811</v>
      </c>
      <c r="F2" s="98"/>
    </row>
    <row r="3" spans="1:7">
      <c r="A3" s="61" t="s">
        <v>285</v>
      </c>
      <c r="B3" s="98"/>
      <c r="C3" s="100">
        <f>'State Schedule'!C27</f>
        <v>901014</v>
      </c>
      <c r="D3" s="100"/>
      <c r="E3" s="100">
        <f>'State Schedule'!D27</f>
        <v>8232</v>
      </c>
      <c r="F3" s="98"/>
    </row>
    <row r="4" spans="1:7" ht="30">
      <c r="A4" s="60" t="s">
        <v>112</v>
      </c>
      <c r="B4" s="98"/>
      <c r="C4" s="100">
        <f>'State Schedule'!C28</f>
        <v>0</v>
      </c>
      <c r="D4" s="100"/>
      <c r="E4" s="100">
        <f>'State Schedule'!D28</f>
        <v>1026630</v>
      </c>
      <c r="F4" s="98"/>
    </row>
    <row r="5" spans="1:7">
      <c r="A5" s="61" t="s">
        <v>286</v>
      </c>
      <c r="B5" s="98"/>
      <c r="C5" s="100">
        <f>'State Schedule'!C29</f>
        <v>522315</v>
      </c>
      <c r="D5" s="100"/>
      <c r="E5" s="100">
        <f>'State Schedule'!D29</f>
        <v>0</v>
      </c>
      <c r="F5" s="98"/>
    </row>
    <row r="6" spans="1:7" ht="30">
      <c r="A6" s="61" t="s">
        <v>287</v>
      </c>
      <c r="B6" s="98"/>
      <c r="C6" s="184">
        <f>'State Schedule'!C30</f>
        <v>817</v>
      </c>
      <c r="D6" s="100"/>
      <c r="E6" s="184">
        <f>'State Schedule'!D30</f>
        <v>698968</v>
      </c>
      <c r="F6" s="98"/>
    </row>
    <row r="7" spans="1:7">
      <c r="A7" s="61" t="s">
        <v>51</v>
      </c>
      <c r="B7" s="98"/>
      <c r="C7" s="100">
        <f>'State Schedule'!C31</f>
        <v>1702893</v>
      </c>
      <c r="D7" s="100"/>
      <c r="E7" s="100">
        <f>'State Schedule'!D31</f>
        <v>1769641</v>
      </c>
      <c r="F7" s="98"/>
      <c r="G7" s="138"/>
    </row>
    <row r="8" spans="1:7">
      <c r="A8" s="60" t="s">
        <v>288</v>
      </c>
      <c r="B8" s="98"/>
      <c r="C8" s="100">
        <f>'State Schedule'!C32</f>
        <v>865066</v>
      </c>
      <c r="D8" s="100"/>
      <c r="E8" s="100">
        <f>'State Schedule'!D32</f>
        <v>0</v>
      </c>
      <c r="F8" s="98"/>
    </row>
    <row r="9" spans="1:7" ht="7.9" customHeight="1">
      <c r="A9" s="60"/>
      <c r="B9" s="98"/>
      <c r="C9" s="101"/>
      <c r="D9" s="100"/>
      <c r="E9" s="101"/>
      <c r="F9" s="98"/>
    </row>
    <row r="10" spans="1:7" ht="15.75" thickBot="1">
      <c r="A10" s="102" t="s">
        <v>62</v>
      </c>
      <c r="B10" s="102"/>
      <c r="C10" s="103">
        <f>SUM(C7:C8)</f>
        <v>2567959</v>
      </c>
      <c r="D10" s="96"/>
      <c r="E10" s="103">
        <f>SUM(E7:E8)</f>
        <v>1769641</v>
      </c>
      <c r="F10" s="102"/>
      <c r="G10" s="51">
        <f>C10-E10-'State Schedule'!$D$34</f>
        <v>0</v>
      </c>
    </row>
    <row r="11" spans="1:7" ht="10.5" customHeight="1" thickTop="1">
      <c r="A11" s="96"/>
      <c r="B11" s="96"/>
      <c r="C11" s="96"/>
      <c r="D11" s="96"/>
      <c r="E11" s="96"/>
      <c r="F11" s="96"/>
    </row>
    <row r="13" spans="1:7">
      <c r="C13" s="51">
        <f>C10-'Lead Sheet'!I47</f>
        <v>0</v>
      </c>
      <c r="E13" s="51">
        <f>E10+'Lead Sheet'!I48</f>
        <v>0</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AH41"/>
  <sheetViews>
    <sheetView topLeftCell="P1" workbookViewId="0">
      <selection activeCell="U17" sqref="U17"/>
    </sheetView>
  </sheetViews>
  <sheetFormatPr defaultColWidth="9.140625" defaultRowHeight="15"/>
  <cols>
    <col min="1" max="1" width="10.85546875" style="97" customWidth="1"/>
    <col min="2" max="2" width="14.140625" style="97" customWidth="1"/>
    <col min="3" max="4" width="12.42578125" style="97" customWidth="1"/>
    <col min="5" max="8" width="11.85546875" style="97" customWidth="1"/>
    <col min="9" max="9" width="12.5703125" style="97" customWidth="1"/>
    <col min="10" max="10" width="12" style="97" customWidth="1"/>
    <col min="11" max="11" width="12.85546875" style="97" customWidth="1"/>
    <col min="12" max="12" width="12.7109375" style="97" customWidth="1"/>
    <col min="13" max="13" width="12" style="97" customWidth="1"/>
    <col min="14" max="14" width="12.140625" style="97" customWidth="1"/>
    <col min="15" max="15" width="18.140625" style="97" customWidth="1"/>
    <col min="16" max="16" width="10.42578125" style="97" bestFit="1" customWidth="1"/>
    <col min="17" max="17" width="8.7109375" style="97" customWidth="1"/>
    <col min="18" max="20" width="11.85546875" customWidth="1"/>
    <col min="21" max="22" width="12.7109375" style="97" customWidth="1"/>
    <col min="23" max="23" width="12.42578125" style="97" customWidth="1"/>
    <col min="24" max="24" width="12.7109375" style="97" customWidth="1"/>
    <col min="25" max="27" width="12.42578125" style="97" customWidth="1"/>
    <col min="28" max="28" width="12.140625" style="97" customWidth="1"/>
    <col min="29" max="29" width="12.28515625" style="97" bestFit="1" customWidth="1"/>
    <col min="30" max="30" width="14" style="97" customWidth="1"/>
    <col min="31" max="31" width="11.85546875" style="97" customWidth="1"/>
    <col min="32" max="32" width="18.140625" style="97" customWidth="1"/>
    <col min="33" max="33" width="10.42578125" style="97" bestFit="1" customWidth="1"/>
    <col min="34" max="34" width="12.7109375" style="97" customWidth="1"/>
    <col min="35" max="36" width="12" style="97" customWidth="1"/>
    <col min="37" max="37" width="12.28515625" style="97" customWidth="1"/>
    <col min="38" max="38" width="10.28515625" style="97" bestFit="1" customWidth="1"/>
    <col min="39" max="16384" width="9.140625" style="97"/>
  </cols>
  <sheetData>
    <row r="1" spans="1:34">
      <c r="A1" s="299" t="s">
        <v>172</v>
      </c>
      <c r="J1"/>
      <c r="R1" s="299" t="s">
        <v>184</v>
      </c>
      <c r="S1" s="299"/>
      <c r="T1" s="97"/>
    </row>
    <row r="2" spans="1:34">
      <c r="D2" s="274">
        <f>'From PERS'!A497</f>
        <v>42551</v>
      </c>
      <c r="E2" s="419">
        <f>'From PERS'!A463</f>
        <v>42916</v>
      </c>
      <c r="F2" s="419"/>
      <c r="G2" s="420">
        <f>'From PERS'!A429</f>
        <v>43281</v>
      </c>
      <c r="H2" s="420"/>
      <c r="I2" s="418">
        <f>'From PERS'!A395</f>
        <v>43646</v>
      </c>
      <c r="J2" s="418"/>
      <c r="K2" s="415">
        <f>'From PERS'!A361</f>
        <v>44012</v>
      </c>
      <c r="L2" s="415"/>
      <c r="M2" s="416">
        <f>'From PERS'!A327</f>
        <v>44377</v>
      </c>
      <c r="N2" s="416"/>
      <c r="R2" s="97"/>
      <c r="S2" s="97"/>
      <c r="T2" s="97"/>
      <c r="U2" s="274">
        <f>'From PERS'!A497</f>
        <v>42551</v>
      </c>
      <c r="V2" s="419">
        <f>'From PERS'!A429</f>
        <v>43281</v>
      </c>
      <c r="W2" s="419"/>
      <c r="X2" s="420">
        <f>'From PERS'!A429</f>
        <v>43281</v>
      </c>
      <c r="Y2" s="420"/>
      <c r="Z2" s="418">
        <f>'From PERS'!A395</f>
        <v>43646</v>
      </c>
      <c r="AA2" s="418"/>
      <c r="AB2" s="415">
        <f>'From PERS'!A361</f>
        <v>44012</v>
      </c>
      <c r="AC2" s="415"/>
      <c r="AD2" s="416">
        <f>'From PERS'!A327</f>
        <v>44377</v>
      </c>
      <c r="AE2" s="416"/>
    </row>
    <row r="3" spans="1:34" ht="60">
      <c r="A3" s="417" t="s">
        <v>47</v>
      </c>
      <c r="B3" s="119" t="s">
        <v>205</v>
      </c>
      <c r="C3" s="119" t="s">
        <v>238</v>
      </c>
      <c r="D3" s="119" t="s">
        <v>208</v>
      </c>
      <c r="E3" s="119" t="s">
        <v>208</v>
      </c>
      <c r="F3" s="119" t="s">
        <v>209</v>
      </c>
      <c r="G3" s="119" t="s">
        <v>208</v>
      </c>
      <c r="H3" s="119" t="s">
        <v>209</v>
      </c>
      <c r="I3" s="119" t="s">
        <v>208</v>
      </c>
      <c r="J3" s="119" t="s">
        <v>209</v>
      </c>
      <c r="K3" s="119" t="s">
        <v>208</v>
      </c>
      <c r="L3" s="119" t="s">
        <v>209</v>
      </c>
      <c r="M3" s="119" t="s">
        <v>208</v>
      </c>
      <c r="N3" s="119" t="s">
        <v>209</v>
      </c>
      <c r="O3" s="273" t="s">
        <v>112</v>
      </c>
      <c r="P3" s="97" t="s">
        <v>62</v>
      </c>
      <c r="R3" s="417" t="s">
        <v>47</v>
      </c>
      <c r="S3" s="119" t="s">
        <v>205</v>
      </c>
      <c r="T3" s="119" t="s">
        <v>238</v>
      </c>
      <c r="U3" s="119" t="s">
        <v>208</v>
      </c>
      <c r="V3" s="119" t="s">
        <v>208</v>
      </c>
      <c r="W3" s="119" t="s">
        <v>209</v>
      </c>
      <c r="X3" s="119" t="s">
        <v>208</v>
      </c>
      <c r="Y3" s="119" t="s">
        <v>209</v>
      </c>
      <c r="Z3" s="119" t="s">
        <v>208</v>
      </c>
      <c r="AA3" s="119" t="s">
        <v>209</v>
      </c>
      <c r="AB3" s="119" t="s">
        <v>208</v>
      </c>
      <c r="AC3" s="119" t="s">
        <v>209</v>
      </c>
      <c r="AD3" s="119" t="s">
        <v>208</v>
      </c>
      <c r="AE3" s="119" t="s">
        <v>209</v>
      </c>
      <c r="AF3" s="273" t="s">
        <v>112</v>
      </c>
      <c r="AG3" s="97" t="s">
        <v>62</v>
      </c>
    </row>
    <row r="4" spans="1:34">
      <c r="A4" s="417"/>
      <c r="B4" s="144">
        <v>5.4</v>
      </c>
      <c r="C4" s="247">
        <v>5</v>
      </c>
      <c r="D4" s="247">
        <f>'From PERS'!A499</f>
        <v>5.3</v>
      </c>
      <c r="E4" s="301">
        <v>5.4</v>
      </c>
      <c r="F4" s="301">
        <v>5.4</v>
      </c>
      <c r="G4" s="247">
        <f>'From PERS'!A448</f>
        <v>5.2</v>
      </c>
      <c r="H4" s="247">
        <f>'From PERS'!A431</f>
        <v>5.2</v>
      </c>
      <c r="I4" s="144">
        <f>'From PERS'!A414</f>
        <v>5.3</v>
      </c>
      <c r="J4" s="144">
        <f>'From PERS'!A397</f>
        <v>5.3</v>
      </c>
      <c r="K4" s="144">
        <f>'From PERS'!A380</f>
        <v>5.4</v>
      </c>
      <c r="L4" s="144">
        <f>'From PERS'!A363</f>
        <v>5.4</v>
      </c>
      <c r="M4" s="144">
        <f>'From PERS'!A346</f>
        <v>5.5</v>
      </c>
      <c r="N4" s="144">
        <f>'From PERS'!A346</f>
        <v>5.5</v>
      </c>
      <c r="O4" s="144"/>
      <c r="R4" s="417"/>
      <c r="S4" s="144">
        <v>5.4</v>
      </c>
      <c r="T4" s="247">
        <v>5</v>
      </c>
      <c r="U4" s="301">
        <f>D4</f>
        <v>5.3</v>
      </c>
      <c r="V4" s="301">
        <f>F4</f>
        <v>5.4</v>
      </c>
      <c r="W4" s="301">
        <f>B4</f>
        <v>5.4</v>
      </c>
      <c r="X4" s="301">
        <v>5.3</v>
      </c>
      <c r="Y4" s="301">
        <v>5.3</v>
      </c>
      <c r="Z4" s="302">
        <v>5.3</v>
      </c>
      <c r="AA4" s="302">
        <v>5.3</v>
      </c>
      <c r="AB4" s="301">
        <f>J4</f>
        <v>5.3</v>
      </c>
      <c r="AC4" s="301">
        <f>K4</f>
        <v>5.4</v>
      </c>
      <c r="AD4" s="301">
        <f>L4</f>
        <v>5.4</v>
      </c>
      <c r="AE4" s="301">
        <f>M4</f>
        <v>5.5</v>
      </c>
      <c r="AF4" s="145"/>
    </row>
    <row r="5" spans="1:34">
      <c r="A5" s="220"/>
      <c r="B5" s="119"/>
      <c r="C5"/>
      <c r="D5" s="248"/>
      <c r="E5" s="119"/>
      <c r="F5" s="248"/>
      <c r="G5" s="248"/>
      <c r="H5" s="248"/>
      <c r="I5" s="119"/>
      <c r="J5" s="119"/>
      <c r="K5" s="119"/>
      <c r="L5" s="119"/>
      <c r="M5" s="119"/>
      <c r="N5" s="119"/>
      <c r="O5" s="119"/>
      <c r="R5" s="220"/>
      <c r="S5" s="119"/>
      <c r="U5" s="119"/>
      <c r="W5" s="119"/>
      <c r="Y5" s="119"/>
      <c r="Z5" s="119"/>
      <c r="AA5" s="119"/>
      <c r="AB5" s="119"/>
      <c r="AC5" s="119"/>
      <c r="AD5" s="119"/>
      <c r="AE5" s="119"/>
      <c r="AF5" s="119"/>
    </row>
    <row r="6" spans="1:34">
      <c r="A6" s="220" t="s">
        <v>237</v>
      </c>
      <c r="B6" s="138">
        <f>ROUND('From PERS'!A255/4.4,)</f>
        <v>63352</v>
      </c>
      <c r="C6" s="138">
        <f>ROUND(SUM('From PERS'!A163,'From PERS'!A177,'From PERS'!A219)*'From PERS'!$A$248,0)</f>
        <v>406256</v>
      </c>
      <c r="D6" s="138">
        <f>IF('From PERS'!A503&gt;0,'From PERS'!A503,0)</f>
        <v>0</v>
      </c>
      <c r="E6" s="138">
        <f>IF('From PERS'!A469&gt;0,'From PERS'!A469,0)</f>
        <v>1431</v>
      </c>
      <c r="F6" s="138">
        <f>IF('From PERS'!A486&gt;0,'From PERS'!A486,0)</f>
        <v>4090</v>
      </c>
      <c r="G6" s="138">
        <f>ROUND(IF('From PERS'!A452&gt;0,'From PERS'!A452,0),0)</f>
        <v>0</v>
      </c>
      <c r="H6" s="138">
        <f>ROUND(IF('From PERS'!A435&gt;0,'From PERS'!A435,0),0)</f>
        <v>56586</v>
      </c>
      <c r="I6" s="138">
        <f>ROUND(IF('From PERS'!A418&gt;0,'From PERS'!A418,0),0)</f>
        <v>0</v>
      </c>
      <c r="J6" s="138">
        <f>ROUND(IF('From PERS'!A401&gt;0,'From PERS'!A401,0),0)</f>
        <v>23776</v>
      </c>
      <c r="K6" s="138">
        <f>ROUND(IF('From PERS'!A384&gt;0,'From PERS'!A384,0),0)</f>
        <v>0</v>
      </c>
      <c r="L6" s="138">
        <f>ROUND(IF('From PERS'!A367&gt;0,'From PERS'!A367,0),0)</f>
        <v>54044</v>
      </c>
      <c r="M6" s="138">
        <f>IF('From PERS'!A350&gt;0,'From PERS'!A350,0)</f>
        <v>0</v>
      </c>
      <c r="N6" s="138">
        <f>IF('From PERS'!A333&gt;0,'From PERS'!A333,0)</f>
        <v>47932</v>
      </c>
      <c r="O6" s="138">
        <f>IF($G$35&gt;0,G28,0)</f>
        <v>0</v>
      </c>
      <c r="P6" s="131">
        <f>SUM(B6:O6)</f>
        <v>657467</v>
      </c>
      <c r="R6" s="220" t="str">
        <f>A6</f>
        <v>FY2022</v>
      </c>
      <c r="S6" s="138">
        <f>-ROUND(('From PERS'!A79*'From PERS'!$A$248),)</f>
        <v>7958</v>
      </c>
      <c r="T6" s="138">
        <f>-ROUND(SUM('From PERS'!A191)*'From PERS'!$A$248,0)</f>
        <v>3579</v>
      </c>
      <c r="U6" s="138">
        <f>IF('From PERS'!A503&lt;0,-'From PERS'!A503,0)</f>
        <v>2610</v>
      </c>
      <c r="V6" s="138">
        <f>IF('From PERS'!A469&lt;0,-'From PERS'!A469,0)</f>
        <v>0</v>
      </c>
      <c r="W6" s="138">
        <f>IF('From PERS'!A486&lt;0,-'From PERS'!A486,0)</f>
        <v>0</v>
      </c>
      <c r="X6" s="138">
        <f>ROUND(IF('From PERS'!A452&lt;0,-'From PERS'!A452,0),0)</f>
        <v>14483</v>
      </c>
      <c r="Y6" s="138">
        <f>ROUND(IF('From PERS'!A435&lt;0,-'From PERS'!A435,0),0)</f>
        <v>0</v>
      </c>
      <c r="Z6" s="138">
        <f>ROUND(IF('From PERS'!A418&lt;0,-'From PERS'!A418,0),0)</f>
        <v>19417</v>
      </c>
      <c r="AA6" s="138">
        <f>ROUND(IF('From PERS'!A401&lt;0,-'From PERS'!A401,0),0)</f>
        <v>0</v>
      </c>
      <c r="AB6" s="238">
        <f>ROUND(IF('From PERS'!A384&lt;0,-'From PERS'!A384,0),0)</f>
        <v>7551</v>
      </c>
      <c r="AC6" s="238">
        <f>ROUND(IF('From PERS'!A367&lt;0,-'From PERS'!A367,0),0)</f>
        <v>0</v>
      </c>
      <c r="AD6" s="238">
        <f>IF('From PERS'!A350&lt;0,-'From PERS'!A350,0)</f>
        <v>135835</v>
      </c>
      <c r="AE6" s="238">
        <f>IF('From PERS'!A333&lt;0,-'From PERS'!A333,0)</f>
        <v>0</v>
      </c>
      <c r="AF6" s="138">
        <f>IF($G$35&lt;0,-G28,0)</f>
        <v>426770</v>
      </c>
      <c r="AG6" s="131">
        <f>SUM(S6:AF6)</f>
        <v>618203</v>
      </c>
    </row>
    <row r="7" spans="1:34">
      <c r="A7" s="220"/>
      <c r="B7" s="138"/>
      <c r="C7" s="138"/>
      <c r="D7" s="138"/>
      <c r="K7" s="138"/>
      <c r="L7" s="138"/>
      <c r="M7" s="138"/>
      <c r="N7" s="138"/>
      <c r="O7" s="138"/>
      <c r="P7" s="131"/>
      <c r="R7" s="220"/>
      <c r="S7" s="138"/>
      <c r="T7" s="138"/>
      <c r="AF7" s="138"/>
      <c r="AG7" s="131"/>
    </row>
    <row r="8" spans="1:34">
      <c r="A8" s="220" t="s">
        <v>252</v>
      </c>
      <c r="B8" s="138">
        <f>ROUND('From PERS'!A255/4.4,)</f>
        <v>63352</v>
      </c>
      <c r="C8" s="138">
        <f>ROUND(SUM('From PERS'!A166,'From PERS'!A180,'From PERS'!A222)*'From PERS'!$A$248,0)</f>
        <v>276999</v>
      </c>
      <c r="D8" s="138">
        <f>IF('From PERS'!A504&gt;0,'From PERS'!A504,0)</f>
        <v>0</v>
      </c>
      <c r="E8" s="138">
        <f>IF('From PERS'!A470&gt;0,'From PERS'!A470,0)</f>
        <v>284</v>
      </c>
      <c r="F8" s="138">
        <f>IF('From PERS'!A487&gt;0,'From PERS'!A487,0)</f>
        <v>817</v>
      </c>
      <c r="G8" s="138">
        <f>ROUND(IF('From PERS'!A453&gt;0,'From PERS'!A453,0),0)</f>
        <v>0</v>
      </c>
      <c r="H8" s="138">
        <f>ROUND(IF('From PERS'!A436&gt;0,'From PERS'!A436,0),0)</f>
        <v>56586</v>
      </c>
      <c r="I8" s="138">
        <f>ROUND(IF('From PERS'!A419&gt;0,'From PERS'!A419,0),0)</f>
        <v>0</v>
      </c>
      <c r="J8" s="138">
        <f>ROUND(IF('From PERS'!A402&gt;0,'From PERS'!A402,0),0)</f>
        <v>23776</v>
      </c>
      <c r="K8" s="138">
        <f>ROUND(IF('From PERS'!A385&gt;0,'From PERS'!A385,0),0)</f>
        <v>0</v>
      </c>
      <c r="L8" s="138">
        <f>ROUND(IF('From PERS'!A368&gt;0,'From PERS'!A368,0),0)</f>
        <v>54044</v>
      </c>
      <c r="M8" s="138">
        <f>IF('From PERS'!A351&gt;0,'From PERS'!A351,0)</f>
        <v>0</v>
      </c>
      <c r="N8" s="138">
        <f>IF('From PERS'!A334&gt;0,'From PERS'!A334,0)</f>
        <v>47932</v>
      </c>
      <c r="O8" s="138">
        <f t="shared" ref="O8:O12" si="0">IF($G$35&gt;0,G30,0)</f>
        <v>0</v>
      </c>
      <c r="P8" s="131">
        <f>SUM(B8:O8)</f>
        <v>523790</v>
      </c>
      <c r="R8" s="220" t="str">
        <f>A8</f>
        <v>FY2023</v>
      </c>
      <c r="S8" s="138">
        <f>-ROUND(('From PERS'!A82*'From PERS'!$A$248),)</f>
        <v>7958</v>
      </c>
      <c r="T8" s="138">
        <f>-ROUND(SUM('From PERS'!A194)*'From PERS'!$A$248,0)</f>
        <v>3579</v>
      </c>
      <c r="U8" s="138">
        <f>IF('From PERS'!A504&lt;0,-'From PERS'!A504,0)</f>
        <v>0</v>
      </c>
      <c r="V8" s="138">
        <f>IF('From PERS'!A470&lt;0,-'From PERS'!A470,0)</f>
        <v>0</v>
      </c>
      <c r="W8" s="138">
        <f>IF('From PERS'!A487&lt;0,-'From PERS'!A487,0)</f>
        <v>0</v>
      </c>
      <c r="X8" s="138">
        <f>ROUND(IF('From PERS'!A453&lt;0,-'From PERS'!A453,0),0)</f>
        <v>14483</v>
      </c>
      <c r="Y8" s="138">
        <f>ROUND(IF('From PERS'!A436&lt;0,-'From PERS'!A436,0),0)</f>
        <v>0</v>
      </c>
      <c r="Z8" s="138">
        <f>ROUND(IF('From PERS'!A419&lt;0,-'From PERS'!A419,0),0)</f>
        <v>19417</v>
      </c>
      <c r="AA8" s="138">
        <f>ROUND(IF('From PERS'!A402&lt;0,-'From PERS'!A402,0),0)</f>
        <v>0</v>
      </c>
      <c r="AB8" s="238">
        <f>ROUND(IF('From PERS'!A385&lt;0,-'From PERS'!A385,0),0)</f>
        <v>7551</v>
      </c>
      <c r="AC8" s="238">
        <f>ROUND(IF('From PERS'!A368&lt;0,-'From PERS'!A368,0),0)</f>
        <v>0</v>
      </c>
      <c r="AD8" s="238">
        <f>IF('From PERS'!A351&lt;0,-'From PERS'!A351,0)</f>
        <v>135835</v>
      </c>
      <c r="AE8" s="238">
        <f>IF('From PERS'!A334&lt;0,-'From PERS'!A334,0)</f>
        <v>0</v>
      </c>
      <c r="AF8" s="138">
        <f t="shared" ref="AF8:AF12" si="1">IF($G$35&lt;0,-G30,0)</f>
        <v>322453</v>
      </c>
      <c r="AG8" s="131">
        <f t="shared" ref="AG8:AG12" si="2">SUM(S8:AF8)</f>
        <v>511276</v>
      </c>
    </row>
    <row r="9" spans="1:34">
      <c r="A9" s="220" t="s">
        <v>272</v>
      </c>
      <c r="B9" s="138">
        <f>ROUND('From PERS'!A255/4.4,)</f>
        <v>63352</v>
      </c>
      <c r="C9" s="138">
        <f>ROUND(SUM('From PERS'!A167,'From PERS'!A181,'From PERS'!A223)*'From PERS'!$A$248,0)</f>
        <v>244685</v>
      </c>
      <c r="D9" s="138">
        <f>IF('From PERS'!A505&gt;0,'From PERS'!A505,0)</f>
        <v>0</v>
      </c>
      <c r="E9" s="138">
        <f>IF('From PERS'!A471&gt;0,'From PERS'!A471,0)</f>
        <v>0</v>
      </c>
      <c r="F9" s="138">
        <f>IF('From PERS'!A488&gt;0,'From PERS'!A488,0)</f>
        <v>0</v>
      </c>
      <c r="G9" s="138">
        <f>ROUND(IF('From PERS'!A454&gt;0,'From PERS'!A454,0),0)</f>
        <v>0</v>
      </c>
      <c r="H9" s="138">
        <f>ROUND(IF('From PERS'!A437&gt;0,'From PERS'!A437,0),0)</f>
        <v>11317</v>
      </c>
      <c r="I9" s="138">
        <f>ROUND(IF('From PERS'!A420&gt;0,'From PERS'!A420,0),0)</f>
        <v>0</v>
      </c>
      <c r="J9" s="138">
        <f>ROUND(IF('From PERS'!A403&gt;0,'From PERS'!A403,0),0)</f>
        <v>23776</v>
      </c>
      <c r="K9" s="138">
        <f>ROUND(IF('From PERS'!A386&gt;0,'From PERS'!A386,0),0)</f>
        <v>0</v>
      </c>
      <c r="L9" s="138">
        <f>ROUND(IF('From PERS'!A369&gt;0,'From PERS'!A369,0),0)</f>
        <v>54044</v>
      </c>
      <c r="M9" s="138">
        <f>IF('From PERS'!A352&gt;0,'From PERS'!A352,0)</f>
        <v>0</v>
      </c>
      <c r="N9" s="138">
        <f>IF('From PERS'!A335&gt;0,'From PERS'!A335,0)</f>
        <v>47932</v>
      </c>
      <c r="O9" s="138">
        <f t="shared" si="0"/>
        <v>0</v>
      </c>
      <c r="P9" s="131">
        <f t="shared" ref="P9:P12" si="3">SUM(B9:O9)</f>
        <v>445106</v>
      </c>
      <c r="R9" s="220" t="str">
        <f>A9</f>
        <v>FY2024</v>
      </c>
      <c r="S9" s="138">
        <f>-ROUND(('From PERS'!A83*'From PERS'!$A$248),)</f>
        <v>7958</v>
      </c>
      <c r="T9" s="138">
        <f>-ROUND(SUM('From PERS'!A195)*'From PERS'!$A$248,0)</f>
        <v>3579</v>
      </c>
      <c r="U9" s="138">
        <f>IF('From PERS'!A505&lt;0,-'From PERS'!A505,0)</f>
        <v>0</v>
      </c>
      <c r="V9" s="138">
        <f>IF('From PERS'!A471&lt;0,-'From PERS'!A471,0)</f>
        <v>0</v>
      </c>
      <c r="W9" s="138">
        <f>IF('From PERS'!A488&lt;0,-'From PERS'!A488,0)</f>
        <v>0</v>
      </c>
      <c r="X9" s="138">
        <f>ROUND(IF('From PERS'!A454&lt;0,-'From PERS'!A454,0),0)</f>
        <v>2896</v>
      </c>
      <c r="Y9" s="138">
        <f>ROUND(IF('From PERS'!A437&lt;0,-'From PERS'!A437,0),0)</f>
        <v>0</v>
      </c>
      <c r="Z9" s="138">
        <f>ROUND(IF('From PERS'!A420&lt;0,-'From PERS'!A420,0),0)</f>
        <v>19417</v>
      </c>
      <c r="AA9" s="138">
        <f>ROUND(IF('From PERS'!A403&lt;0,-'From PERS'!A403,0),0)</f>
        <v>0</v>
      </c>
      <c r="AB9" s="238">
        <f>ROUND(IF('From PERS'!A386&lt;0,-'From PERS'!A386,0),0)</f>
        <v>7551</v>
      </c>
      <c r="AC9" s="238">
        <f>ROUND(IF('From PERS'!A369&lt;0,-'From PERS'!A369,0),0)</f>
        <v>0</v>
      </c>
      <c r="AD9" s="238">
        <f>IF('From PERS'!A352&lt;0,-'From PERS'!A352,0)</f>
        <v>135835</v>
      </c>
      <c r="AE9" s="238">
        <f>IF('From PERS'!A335&lt;0,-'From PERS'!A335,0)</f>
        <v>0</v>
      </c>
      <c r="AF9" s="138">
        <f t="shared" si="1"/>
        <v>387758</v>
      </c>
      <c r="AG9" s="131">
        <f t="shared" si="2"/>
        <v>564994</v>
      </c>
    </row>
    <row r="10" spans="1:34">
      <c r="A10" s="220" t="s">
        <v>279</v>
      </c>
      <c r="B10" s="138">
        <f>ROUND('From PERS'!A255/4.4,)</f>
        <v>63352</v>
      </c>
      <c r="C10" s="138">
        <f>ROUND(SUM('From PERS'!A168,'From PERS'!A182,'From PERS'!A224)*'From PERS'!$A$248,0)</f>
        <v>244685</v>
      </c>
      <c r="D10" s="138">
        <f>IF('From PERS'!A506&gt;0,'From PERS'!A506,0)</f>
        <v>0</v>
      </c>
      <c r="E10" s="138">
        <f>IF('From PERS'!A472&gt;0,'From PERS'!A472,0)</f>
        <v>0</v>
      </c>
      <c r="F10" s="138">
        <f>IF('From PERS'!A489&gt;0,'From PERS'!A489,0)</f>
        <v>0</v>
      </c>
      <c r="G10" s="138">
        <f>ROUND(IF('From PERS'!A455&gt;0,'From PERS'!A455,0),0)</f>
        <v>0</v>
      </c>
      <c r="H10" s="138">
        <f>ROUND(IF('From PERS'!A438&gt;0,'From PERS'!A438,0),0)</f>
        <v>0</v>
      </c>
      <c r="I10" s="138">
        <f>ROUND(IF('From PERS'!A421&gt;0,'From PERS'!A421,0),0)</f>
        <v>0</v>
      </c>
      <c r="J10" s="138">
        <f>ROUND(IF('From PERS'!A404&gt;0,'From PERS'!A404,0),0)</f>
        <v>7133</v>
      </c>
      <c r="K10" s="138">
        <f>ROUND(IF('From PERS'!A387&gt;0,'From PERS'!A387,0),0)</f>
        <v>0</v>
      </c>
      <c r="L10" s="138">
        <f>ROUND(IF('From PERS'!A370&gt;0,'From PERS'!A370,0),0)</f>
        <v>54044</v>
      </c>
      <c r="M10" s="138">
        <f>IF('From PERS'!A353&gt;0,'From PERS'!A353,0)</f>
        <v>0</v>
      </c>
      <c r="N10" s="138">
        <f>IF('From PERS'!A336&gt;0,'From PERS'!A336,0)</f>
        <v>47932</v>
      </c>
      <c r="O10" s="138">
        <f t="shared" si="0"/>
        <v>0</v>
      </c>
      <c r="P10" s="131">
        <f t="shared" si="3"/>
        <v>417146</v>
      </c>
      <c r="R10" s="220" t="str">
        <f>A10</f>
        <v>FY2025</v>
      </c>
      <c r="S10" s="138">
        <f>-ROUND(('From PERS'!A84*'From PERS'!$A$248),)</f>
        <v>7958</v>
      </c>
      <c r="T10" s="138">
        <f>-ROUND(SUM('From PERS'!A196)*'From PERS'!$A$248,0)</f>
        <v>1074</v>
      </c>
      <c r="U10" s="138">
        <f>IF('From PERS'!A506&lt;0,-'From PERS'!A506,0)</f>
        <v>0</v>
      </c>
      <c r="V10" s="138">
        <f>IF('From PERS'!A472&lt;0,-'From PERS'!A472,0)</f>
        <v>0</v>
      </c>
      <c r="W10" s="138">
        <f>IF('From PERS'!A489&lt;0,-'From PERS'!A489,0)</f>
        <v>0</v>
      </c>
      <c r="X10" s="138">
        <f>ROUND(IF('From PERS'!A455&lt;0,-'From PERS'!A455,0),0)</f>
        <v>0</v>
      </c>
      <c r="Y10" s="138">
        <f>ROUND(IF('From PERS'!A438&lt;0,-'From PERS'!A438,0),0)</f>
        <v>0</v>
      </c>
      <c r="Z10" s="138">
        <f>ROUND(IF('From PERS'!A421&lt;0,-'From PERS'!A421,0),0)</f>
        <v>5824</v>
      </c>
      <c r="AA10" s="138">
        <f>ROUND(IF('From PERS'!A404&lt;0,-'From PERS'!A404,0),0)</f>
        <v>0</v>
      </c>
      <c r="AB10" s="238">
        <f>ROUND(IF('From PERS'!A387&lt;0,-'From PERS'!A387,0),0)</f>
        <v>7551</v>
      </c>
      <c r="AC10" s="238">
        <f>ROUND(IF('From PERS'!A370&lt;0,-'From PERS'!A370,0),0)</f>
        <v>0</v>
      </c>
      <c r="AD10" s="238">
        <f>IF('From PERS'!A353&lt;0,-'From PERS'!A353,0)</f>
        <v>135835</v>
      </c>
      <c r="AE10" s="238">
        <f>IF('From PERS'!A336&lt;0,-'From PERS'!A336,0)</f>
        <v>0</v>
      </c>
      <c r="AF10" s="138">
        <f t="shared" si="1"/>
        <v>690186</v>
      </c>
      <c r="AG10" s="131">
        <f t="shared" si="2"/>
        <v>848428</v>
      </c>
    </row>
    <row r="11" spans="1:34">
      <c r="A11" s="220" t="s">
        <v>297</v>
      </c>
      <c r="B11" s="138">
        <f>ROUND('From PERS'!A255/4.4,)</f>
        <v>63352</v>
      </c>
      <c r="C11" s="138">
        <f>ROUND(SUM('From PERS'!A169,'From PERS'!A183,'From PERS'!A225)*'From PERS'!$A$248,0)</f>
        <v>117931</v>
      </c>
      <c r="D11" s="138">
        <f>IF('From PERS'!A507&gt;0,'From PERS'!A507,0)</f>
        <v>0</v>
      </c>
      <c r="E11" s="138">
        <f>IF('From PERS'!A473&gt;0,'From PERS'!A473,0)</f>
        <v>0</v>
      </c>
      <c r="F11" s="138">
        <f>IF('From PERS'!A490&gt;0,'From PERS'!A490,0)</f>
        <v>0</v>
      </c>
      <c r="G11" s="138">
        <f>ROUND(IF('From PERS'!A456&gt;0,'From PERS'!A456,0),0)</f>
        <v>0</v>
      </c>
      <c r="H11" s="138">
        <f>ROUND(IF('From PERS'!A439&gt;0,'From PERS'!A439,0),0)</f>
        <v>0</v>
      </c>
      <c r="I11" s="138">
        <f>ROUND(IF('From PERS'!A422&gt;0,'From PERS'!A422,0),0)</f>
        <v>0</v>
      </c>
      <c r="J11" s="138">
        <f>ROUND(IF('From PERS'!A405&gt;0,'From PERS'!A405,0),0)</f>
        <v>0</v>
      </c>
      <c r="K11" s="138">
        <f>ROUND(IF('From PERS'!A388&gt;0,'From PERS'!A388,0),0)</f>
        <v>0</v>
      </c>
      <c r="L11" s="138">
        <f>ROUND(IF('From PERS'!A371&gt;0,'From PERS'!A371,0),0)</f>
        <v>21618</v>
      </c>
      <c r="M11" s="138">
        <f>IF('From PERS'!A354&gt;0,'From PERS'!A354,0)</f>
        <v>0</v>
      </c>
      <c r="N11" s="138">
        <f>IF('From PERS'!A337&gt;0,'From PERS'!A337,0)</f>
        <v>47932</v>
      </c>
      <c r="O11" s="138">
        <f t="shared" si="0"/>
        <v>0</v>
      </c>
      <c r="P11" s="131">
        <f t="shared" si="3"/>
        <v>250833</v>
      </c>
      <c r="R11" s="220" t="str">
        <f>A11</f>
        <v>FY2026</v>
      </c>
      <c r="S11" s="138">
        <f>-ROUND(('From PERS'!A85*'From PERS'!$A$248),)</f>
        <v>7958</v>
      </c>
      <c r="T11" s="138">
        <f>-ROUND(SUM('From PERS'!A197)*'From PERS'!$A$248,0)</f>
        <v>0</v>
      </c>
      <c r="U11" s="138">
        <f>IF('From PERS'!A507&lt;0,-'From PERS'!A507,0)</f>
        <v>0</v>
      </c>
      <c r="V11" s="138">
        <f>IF('From PERS'!A473&lt;0,-'From PERS'!A473,0)</f>
        <v>0</v>
      </c>
      <c r="W11" s="138">
        <f>IF('From PERS'!A490&lt;0,-'From PERS'!A490,0)</f>
        <v>0</v>
      </c>
      <c r="X11" s="138">
        <f>ROUND(IF('From PERS'!A456&lt;0,-'From PERS'!A456,0),0)</f>
        <v>0</v>
      </c>
      <c r="Y11" s="138">
        <f>ROUND(IF('From PERS'!A439&lt;0,-'From PERS'!A439,0),0)</f>
        <v>0</v>
      </c>
      <c r="Z11" s="138">
        <f>ROUND(IF('From PERS'!A422&lt;0,-'From PERS'!A422,0),0)</f>
        <v>0</v>
      </c>
      <c r="AA11" s="138">
        <f>ROUND(IF('From PERS'!A405&lt;0,-'From PERS'!A405,0),0)</f>
        <v>0</v>
      </c>
      <c r="AB11" s="238">
        <f>ROUND(IF('From PERS'!A388&lt;0,-'From PERS'!A388,0),0)</f>
        <v>3021</v>
      </c>
      <c r="AC11" s="238">
        <f>ROUND(IF('From PERS'!A371&lt;0,-'From PERS'!A371,0),0)</f>
        <v>0</v>
      </c>
      <c r="AD11" s="238">
        <f>IF('From PERS'!A354&lt;0,-'From PERS'!A354,0)</f>
        <v>135835</v>
      </c>
      <c r="AE11" s="238">
        <f>IF('From PERS'!A337&lt;0,-'From PERS'!A337,0)</f>
        <v>0</v>
      </c>
      <c r="AF11" s="138">
        <f t="shared" si="1"/>
        <v>-373767</v>
      </c>
      <c r="AG11" s="131">
        <f t="shared" si="2"/>
        <v>-226953</v>
      </c>
    </row>
    <row r="12" spans="1:34">
      <c r="A12" s="220" t="s">
        <v>367</v>
      </c>
      <c r="B12" s="164">
        <f>ROUND(ROUND('From PERS'!A255/4.4,)*0.4,)-2</f>
        <v>25339</v>
      </c>
      <c r="C12" s="138">
        <f>ROUND(SUM('From PERS'!A170,'From PERS'!A184,'From PERS'!A226)*'From PERS'!$A$248,0)</f>
        <v>16714</v>
      </c>
      <c r="D12" s="138">
        <f>IF('From PERS'!A508&gt;0,'From PERS'!A508,0)</f>
        <v>0</v>
      </c>
      <c r="E12" s="138">
        <f>IF('From PERS'!A474&gt;0,'From PERS'!A474,0)</f>
        <v>0</v>
      </c>
      <c r="F12" s="138">
        <f>IF('From PERS'!A491&gt;0,'From PERS'!A491,0)</f>
        <v>0</v>
      </c>
      <c r="G12" s="138">
        <f>ROUND(IF('From PERS'!A457&gt;0,'From PERS'!A457,0),0)</f>
        <v>0</v>
      </c>
      <c r="H12" s="138">
        <f>ROUND(IF('From PERS'!A440&gt;0,'From PERS'!A440,0),0)</f>
        <v>0</v>
      </c>
      <c r="I12" s="138">
        <f>ROUND(IF('From PERS'!A423&gt;0,'From PERS'!A423,0),0)</f>
        <v>0</v>
      </c>
      <c r="J12" s="138">
        <f>ROUND(IF('From PERS'!A406&gt;0,'From PERS'!A406,0),0)</f>
        <v>0</v>
      </c>
      <c r="K12" s="138">
        <f>ROUND(IF('From PERS'!A389&gt;0,'From PERS'!A389,0),0)</f>
        <v>0</v>
      </c>
      <c r="L12" s="138">
        <f>ROUND(IF('From PERS'!A372&gt;0,'From PERS'!A372,0),0)</f>
        <v>0</v>
      </c>
      <c r="M12" s="138">
        <f>IF('From PERS'!A355&gt;0,'From PERS'!A355,0)</f>
        <v>0</v>
      </c>
      <c r="N12" s="138">
        <f>IF('From PERS'!A338&gt;0,'From PERS'!A338,0)</f>
        <v>23965</v>
      </c>
      <c r="O12" s="138">
        <f t="shared" si="0"/>
        <v>0</v>
      </c>
      <c r="P12" s="131">
        <f t="shared" si="3"/>
        <v>66018</v>
      </c>
      <c r="R12" s="220" t="str">
        <f>A12</f>
        <v>FY2027</v>
      </c>
      <c r="S12" s="138">
        <f>-ROUND(('From PERS'!A86*'From PERS'!$A$248),)</f>
        <v>3979</v>
      </c>
      <c r="T12" s="138">
        <f>-ROUND(SUM('From PERS'!A198)*'From PERS'!$A$248,0)</f>
        <v>0</v>
      </c>
      <c r="U12" s="138">
        <f>IF('From PERS'!A508&lt;0,-'From PERS'!A508,0)</f>
        <v>0</v>
      </c>
      <c r="V12" s="138">
        <f>IF('From PERS'!A474&lt;0,-'From PERS'!A474,0)</f>
        <v>0</v>
      </c>
      <c r="W12" s="138">
        <f>IF('From PERS'!A491&lt;0,-'From PERS'!A491,0)</f>
        <v>0</v>
      </c>
      <c r="X12" s="138">
        <f>ROUND(IF('From PERS'!A457&lt;0,-'From PERS'!A457,0),0)</f>
        <v>0</v>
      </c>
      <c r="Y12" s="138">
        <f>ROUND(IF('From PERS'!A440&lt;0,-'From PERS'!A440,0),0)</f>
        <v>0</v>
      </c>
      <c r="Z12" s="138">
        <f>ROUND(IF('From PERS'!A423&lt;0,-'From PERS'!A423,0),0)</f>
        <v>0</v>
      </c>
      <c r="AA12" s="138">
        <f>ROUND(IF('From PERS'!A406&lt;0,-'From PERS'!A406,0),0)</f>
        <v>0</v>
      </c>
      <c r="AB12" s="238">
        <f>ROUND(IF('From PERS'!A389&lt;0,-'From PERS'!A389,0),0)</f>
        <v>0</v>
      </c>
      <c r="AC12" s="238">
        <f>ROUND(IF('From PERS'!A372&lt;0,-'From PERS'!A372,0),0)</f>
        <v>0</v>
      </c>
      <c r="AD12" s="238">
        <f>IF('From PERS'!A355&lt;0,-'From PERS'!A355,0)</f>
        <v>67917</v>
      </c>
      <c r="AE12" s="238">
        <f>IF('From PERS'!A338&lt;0,-'From PERS'!A338,0)</f>
        <v>0</v>
      </c>
      <c r="AF12" s="138">
        <f t="shared" si="1"/>
        <v>0</v>
      </c>
      <c r="AG12" s="131">
        <f t="shared" si="2"/>
        <v>71896</v>
      </c>
    </row>
    <row r="13" spans="1:34">
      <c r="A13" s="277" t="s">
        <v>62</v>
      </c>
      <c r="B13" s="130">
        <f t="shared" ref="B13" si="4">SUM(B8:B12)</f>
        <v>278747</v>
      </c>
      <c r="C13" s="130">
        <f>SUM(C8:C12)</f>
        <v>901014</v>
      </c>
      <c r="D13" s="130">
        <f t="shared" ref="D13:E13" si="5">SUM(D8:D12)</f>
        <v>0</v>
      </c>
      <c r="E13" s="130">
        <f t="shared" si="5"/>
        <v>284</v>
      </c>
      <c r="F13" s="130">
        <f>SUM(F8:F12)</f>
        <v>817</v>
      </c>
      <c r="G13" s="130">
        <f>SUM(G8:G12)</f>
        <v>0</v>
      </c>
      <c r="H13" s="130">
        <f>SUM(H8:H12)</f>
        <v>67903</v>
      </c>
      <c r="I13" s="130">
        <f t="shared" ref="I13:O13" si="6">SUM(I8:I12)</f>
        <v>0</v>
      </c>
      <c r="J13" s="130">
        <f t="shared" si="6"/>
        <v>54685</v>
      </c>
      <c r="K13" s="130">
        <f t="shared" si="6"/>
        <v>0</v>
      </c>
      <c r="L13" s="130">
        <f t="shared" si="6"/>
        <v>183750</v>
      </c>
      <c r="M13" s="130">
        <f t="shared" si="6"/>
        <v>0</v>
      </c>
      <c r="N13" s="130">
        <f t="shared" si="6"/>
        <v>215693</v>
      </c>
      <c r="O13" s="130">
        <f t="shared" si="6"/>
        <v>0</v>
      </c>
      <c r="P13" s="130">
        <f>SUM(P8:P12)</f>
        <v>1702893</v>
      </c>
      <c r="R13" s="97"/>
      <c r="S13" s="130">
        <f t="shared" ref="S13" si="7">SUM(S8:S12)</f>
        <v>35811</v>
      </c>
      <c r="T13" s="130">
        <f>SUM(T8:T12)</f>
        <v>8232</v>
      </c>
      <c r="U13" s="130">
        <f t="shared" ref="U13:AE13" si="8">SUM(U8:U12)</f>
        <v>0</v>
      </c>
      <c r="V13" s="130">
        <f t="shared" ref="V13:AA13" si="9">SUM(V8:V12)</f>
        <v>0</v>
      </c>
      <c r="W13" s="130">
        <f t="shared" si="9"/>
        <v>0</v>
      </c>
      <c r="X13" s="130">
        <f t="shared" si="9"/>
        <v>17379</v>
      </c>
      <c r="Y13" s="130">
        <f t="shared" si="9"/>
        <v>0</v>
      </c>
      <c r="Z13" s="130">
        <f t="shared" si="9"/>
        <v>44658</v>
      </c>
      <c r="AA13" s="130">
        <f t="shared" si="9"/>
        <v>0</v>
      </c>
      <c r="AB13" s="130">
        <f t="shared" si="8"/>
        <v>25674</v>
      </c>
      <c r="AC13" s="130">
        <f>SUM(AC8:AC12)</f>
        <v>0</v>
      </c>
      <c r="AD13" s="130">
        <f t="shared" si="8"/>
        <v>611257</v>
      </c>
      <c r="AE13" s="130">
        <f t="shared" si="8"/>
        <v>0</v>
      </c>
      <c r="AF13" s="130">
        <f t="shared" ref="AF13" si="10">SUM(AF8:AF12)</f>
        <v>1026630</v>
      </c>
      <c r="AG13" s="130">
        <f>SUM(AG8:AG12)</f>
        <v>1769641</v>
      </c>
      <c r="AH13" s="138"/>
    </row>
    <row r="14" spans="1:34">
      <c r="B14" s="276">
        <f>B13-'From PERS'!A255</f>
        <v>0</v>
      </c>
      <c r="C14" s="276">
        <f>C13-'State Schedule'!C27</f>
        <v>0</v>
      </c>
      <c r="D14" s="276">
        <f>IF(D13=0,0,(D13+U13-'From PERS'!A502))</f>
        <v>0</v>
      </c>
      <c r="E14" s="276">
        <f>IF(E13=0,0,(E13+V13-'From PERS'!A468))</f>
        <v>0</v>
      </c>
      <c r="F14" s="146">
        <f>IF(F13=0,0,(F13+W13-'From PERS'!A485))</f>
        <v>0</v>
      </c>
      <c r="G14" s="146">
        <f>IF(G13=0,0,(G13+X13-'From PERS'!A451))</f>
        <v>0</v>
      </c>
      <c r="H14" s="146">
        <f>IF(H13=0,0,(H13+Y13-'From PERS'!A434))</f>
        <v>0</v>
      </c>
      <c r="I14" s="276">
        <f>IF(I13=0,0,(I13+Z13-'From PERS'!A417))</f>
        <v>0</v>
      </c>
      <c r="J14" s="276">
        <f>IF(J13=0,0,(J13+AA13-'From PERS'!A400))</f>
        <v>0</v>
      </c>
      <c r="K14" s="276">
        <f>IF(K13=0,0,(K13+AB13-'From PERS'!A383))</f>
        <v>0</v>
      </c>
      <c r="L14" s="276">
        <f>IF(L13=0,0,(L13+AC13-'From PERS'!A366))</f>
        <v>0</v>
      </c>
      <c r="M14" s="276">
        <f>IF(M13=0,0,(M13+AD13-'From PERS'!A349))</f>
        <v>0</v>
      </c>
      <c r="N14" s="276">
        <f>IF(N13=0,0,(N13+AE13-'From PERS'!A332))</f>
        <v>0</v>
      </c>
      <c r="O14" s="276">
        <f>IF(O13=0,0,(O13+AF13-'From PERS'!A257))</f>
        <v>0</v>
      </c>
      <c r="P14" s="219"/>
      <c r="R14" s="97"/>
      <c r="S14" s="276">
        <f>S13-'State Schedule'!D26</f>
        <v>0</v>
      </c>
      <c r="T14" s="276">
        <f>T13-'State Schedule'!D27</f>
        <v>0</v>
      </c>
      <c r="U14" s="146">
        <f>IF(U13=0,0,U13+D13+'From PERS'!A502)</f>
        <v>0</v>
      </c>
      <c r="V14" s="146">
        <f>IF(V13=0,0,V13+E13+'From PERS'!A468)</f>
        <v>0</v>
      </c>
      <c r="W14" s="146">
        <f>IF(W13=0,0,W13+F13+'From PERS'!A485)</f>
        <v>0</v>
      </c>
      <c r="X14" s="146">
        <f>IF(X13=0,0,X13+G13+'From PERS'!A451)</f>
        <v>0</v>
      </c>
      <c r="Y14" s="146">
        <f>IF(Y13=0,0,Y13+H13+'From PERS'!A434)</f>
        <v>0</v>
      </c>
      <c r="Z14" s="276">
        <f>IF(Z13=0,0,(Z13+I13+'From PERS'!A417))</f>
        <v>0</v>
      </c>
      <c r="AA14" s="276">
        <f>IF(AA13=0,0,(AA13+J13+'From PERS'!A400))</f>
        <v>0</v>
      </c>
      <c r="AB14" s="146">
        <f>IF(AB13=0,0,(AB13+K14+'From PERS'!A383))</f>
        <v>0</v>
      </c>
      <c r="AC14" s="146">
        <f>IF(AC13=0,0,(AC13+L13+'From PERS'!A366))</f>
        <v>0</v>
      </c>
      <c r="AD14" s="146">
        <f>IF(AD13=0,0,(AD13+M13+'From PERS'!A349))</f>
        <v>0</v>
      </c>
      <c r="AE14" s="146">
        <f>IF(AE13=0,0,(AE13+N13+'From PERS'!A332))</f>
        <v>0</v>
      </c>
      <c r="AF14" s="146">
        <f>AF13+O13+G35</f>
        <v>0</v>
      </c>
      <c r="AG14" s="219"/>
    </row>
    <row r="15" spans="1:34">
      <c r="B15" s="142"/>
      <c r="C15" s="142"/>
      <c r="D15" s="142"/>
      <c r="E15" s="142"/>
      <c r="F15" s="142"/>
      <c r="G15" s="142"/>
      <c r="H15" s="142"/>
      <c r="I15" s="142"/>
      <c r="J15" s="142"/>
      <c r="K15" s="142"/>
      <c r="L15" s="142"/>
      <c r="M15" s="142"/>
      <c r="N15" s="142"/>
      <c r="O15" s="142"/>
      <c r="P15" s="146">
        <f>P13-'State Schedule'!C31</f>
        <v>0</v>
      </c>
      <c r="R15" s="97"/>
      <c r="S15" s="142"/>
      <c r="T15" s="142"/>
      <c r="U15" s="142"/>
      <c r="V15" s="142"/>
      <c r="W15" s="142"/>
      <c r="X15" s="142"/>
      <c r="Y15" s="142"/>
      <c r="Z15" s="142"/>
      <c r="AA15" s="142"/>
      <c r="AB15" s="142"/>
      <c r="AC15" s="142"/>
      <c r="AD15" s="142"/>
      <c r="AE15" s="142"/>
      <c r="AF15" s="142"/>
      <c r="AG15" s="146">
        <f>AG13-'State Schedule'!D33</f>
        <v>0</v>
      </c>
    </row>
    <row r="16" spans="1:34">
      <c r="C16"/>
      <c r="K16" s="224"/>
      <c r="R16" s="97"/>
      <c r="S16" s="97"/>
      <c r="T16" s="97"/>
    </row>
    <row r="17" spans="1:29">
      <c r="C17" s="142"/>
      <c r="I17"/>
      <c r="M17" s="142"/>
      <c r="N17" s="249"/>
      <c r="O17" s="138"/>
      <c r="P17" s="404"/>
      <c r="R17" s="97"/>
      <c r="S17" s="97"/>
      <c r="T17" s="97"/>
      <c r="AC17" s="138"/>
    </row>
    <row r="18" spans="1:29">
      <c r="J18"/>
      <c r="K18"/>
      <c r="L18"/>
      <c r="R18" s="97"/>
      <c r="S18" s="97"/>
      <c r="T18" s="97"/>
    </row>
    <row r="19" spans="1:29">
      <c r="J19"/>
      <c r="M19" s="142" t="s">
        <v>213</v>
      </c>
      <c r="N19" s="138">
        <f>(+B35+C35+D35+E35+F35)</f>
        <v>-1026630</v>
      </c>
      <c r="R19" s="97"/>
      <c r="S19" s="97"/>
      <c r="T19" s="97"/>
    </row>
    <row r="20" spans="1:29">
      <c r="J20"/>
      <c r="M20" s="142" t="s">
        <v>194</v>
      </c>
      <c r="N20" s="138">
        <f>'From PERS'!A262+'From PERS'!A257</f>
        <v>1026630</v>
      </c>
      <c r="O20" s="97" t="s">
        <v>183</v>
      </c>
      <c r="R20" s="97"/>
      <c r="S20" s="97"/>
      <c r="T20" s="97"/>
    </row>
    <row r="21" spans="1:29">
      <c r="J21"/>
      <c r="N21" s="165">
        <f>N19+N20</f>
        <v>0</v>
      </c>
      <c r="O21" s="219" t="s">
        <v>215</v>
      </c>
      <c r="R21" s="97"/>
      <c r="S21" s="97"/>
      <c r="T21" s="97"/>
    </row>
    <row r="22" spans="1:29">
      <c r="J22"/>
      <c r="R22" s="97"/>
      <c r="S22" s="97"/>
      <c r="T22" s="97"/>
    </row>
    <row r="23" spans="1:29" s="105" customFormat="1" ht="16.899999999999999" customHeight="1">
      <c r="A23" s="195" t="s">
        <v>112</v>
      </c>
      <c r="B23" s="195"/>
      <c r="C23" s="97"/>
      <c r="D23" s="97"/>
      <c r="E23" s="97"/>
    </row>
    <row r="24" spans="1:29">
      <c r="B24" s="97">
        <f t="shared" ref="B24:D24" si="11">C24-1</f>
        <v>2018</v>
      </c>
      <c r="C24" s="97">
        <f t="shared" si="11"/>
        <v>2019</v>
      </c>
      <c r="D24" s="97">
        <f t="shared" si="11"/>
        <v>2020</v>
      </c>
      <c r="E24" s="97">
        <f>F24-1</f>
        <v>2021</v>
      </c>
      <c r="F24" s="346">
        <v>2022</v>
      </c>
      <c r="R24" s="97"/>
      <c r="S24" s="97"/>
      <c r="T24" s="97"/>
    </row>
    <row r="25" spans="1:29" ht="30">
      <c r="A25" s="417" t="s">
        <v>47</v>
      </c>
      <c r="B25" s="119" t="s">
        <v>204</v>
      </c>
      <c r="C25" s="119" t="s">
        <v>204</v>
      </c>
      <c r="D25" s="119" t="s">
        <v>204</v>
      </c>
      <c r="E25" s="119" t="s">
        <v>204</v>
      </c>
      <c r="F25" s="119" t="s">
        <v>204</v>
      </c>
      <c r="G25" s="97" t="s">
        <v>62</v>
      </c>
      <c r="J25" s="119"/>
      <c r="R25" s="97"/>
      <c r="S25" s="97"/>
      <c r="T25" s="97"/>
    </row>
    <row r="26" spans="1:29">
      <c r="A26" s="417"/>
      <c r="B26" s="144">
        <v>5</v>
      </c>
      <c r="C26" s="144">
        <v>5</v>
      </c>
      <c r="D26" s="144">
        <f>'From PERS'!A35</f>
        <v>5</v>
      </c>
      <c r="E26" s="144">
        <f>'From PERS'!A21</f>
        <v>5</v>
      </c>
      <c r="F26" s="144">
        <f>'From PERS'!A7</f>
        <v>5</v>
      </c>
      <c r="J26" s="145"/>
      <c r="R26" s="97"/>
      <c r="S26" s="97"/>
      <c r="T26" s="97"/>
      <c r="U26"/>
      <c r="V26"/>
      <c r="X26"/>
    </row>
    <row r="27" spans="1:29">
      <c r="A27" s="220"/>
      <c r="B27" s="119"/>
      <c r="C27" s="119"/>
      <c r="D27" s="119"/>
      <c r="E27" s="119"/>
      <c r="F27" s="119"/>
      <c r="J27" s="119"/>
      <c r="R27" s="97"/>
      <c r="S27" s="97"/>
      <c r="T27" s="97"/>
      <c r="U27"/>
      <c r="V27"/>
      <c r="X27"/>
    </row>
    <row r="28" spans="1:29">
      <c r="A28" s="220" t="str">
        <f>A6</f>
        <v>FY2022</v>
      </c>
      <c r="B28" s="138">
        <f>ROUND('From PERS'!A64*'State Schedule'!D10,0)</f>
        <v>-104317</v>
      </c>
      <c r="C28" s="138">
        <f>ROUND('From PERS'!A50*'State Schedule'!D10,0)</f>
        <v>65305</v>
      </c>
      <c r="D28" s="138">
        <f>ROUND('From PERS'!A36*'State Schedule'!D10,0)</f>
        <v>302428</v>
      </c>
      <c r="E28" s="138">
        <f>ROUND('From PERS'!A22*'State Schedule'!$D$10,0)</f>
        <v>-1063954</v>
      </c>
      <c r="F28" s="138">
        <f>ROUND('From PERS'!A8*'State Schedule'!$D$10,0)</f>
        <v>373768</v>
      </c>
      <c r="G28" s="131">
        <f>SUM(B28:F28)</f>
        <v>-426770</v>
      </c>
      <c r="H28" s="138"/>
      <c r="J28" s="138"/>
      <c r="R28" s="97"/>
      <c r="S28" s="97"/>
      <c r="T28" s="97"/>
      <c r="U28"/>
      <c r="V28"/>
      <c r="X28"/>
    </row>
    <row r="29" spans="1:29">
      <c r="A29" s="220"/>
      <c r="B29" s="138"/>
      <c r="C29" s="138"/>
      <c r="D29" s="138"/>
      <c r="E29" s="138"/>
      <c r="F29" s="138"/>
      <c r="G29" s="131"/>
      <c r="H29" s="138"/>
      <c r="J29" s="138"/>
      <c r="R29" s="97"/>
      <c r="S29" s="97"/>
      <c r="T29" s="97"/>
      <c r="U29"/>
      <c r="V29"/>
      <c r="X29"/>
      <c r="AC29" s="138"/>
    </row>
    <row r="30" spans="1:29">
      <c r="A30" s="220" t="str">
        <f>A8</f>
        <v>FY2023</v>
      </c>
      <c r="B30" s="138">
        <f>ROUND('From PERS'!A67*'State Schedule'!$D$10,0)</f>
        <v>0</v>
      </c>
      <c r="C30" s="138">
        <f>ROUND('From PERS'!A53*'State Schedule'!$D$10,0)</f>
        <v>65305</v>
      </c>
      <c r="D30" s="138">
        <f>ROUND('From PERS'!A39*'State Schedule'!$D$10,0)</f>
        <v>302428</v>
      </c>
      <c r="E30" s="138">
        <f>ROUND('From PERS'!A25*'State Schedule'!$D$10,0)</f>
        <v>-1063954</v>
      </c>
      <c r="F30" s="138">
        <f>ROUND('From PERS'!A11*'State Schedule'!$D$10,0)</f>
        <v>373768</v>
      </c>
      <c r="G30" s="131">
        <f t="shared" ref="G30:G34" si="12">SUM(B30:F30)</f>
        <v>-322453</v>
      </c>
      <c r="H30" s="138"/>
      <c r="J30" s="139"/>
      <c r="R30" s="97"/>
      <c r="S30" s="97"/>
      <c r="T30" s="97"/>
      <c r="U30"/>
      <c r="V30"/>
      <c r="X30"/>
    </row>
    <row r="31" spans="1:29">
      <c r="A31" s="220" t="str">
        <f>A9</f>
        <v>FY2024</v>
      </c>
      <c r="B31" s="138">
        <f>ROUND('From PERS'!A68*'State Schedule'!$D$10,0)</f>
        <v>0</v>
      </c>
      <c r="C31" s="138">
        <f>ROUND('From PERS'!A54*'State Schedule'!$D$10,0)</f>
        <v>0</v>
      </c>
      <c r="D31" s="138">
        <f>ROUND('From PERS'!A40*'State Schedule'!$D$10,0)</f>
        <v>302428</v>
      </c>
      <c r="E31" s="138">
        <f>ROUND('From PERS'!A26*'State Schedule'!$D$10,0)</f>
        <v>-1063954</v>
      </c>
      <c r="F31" s="138">
        <f>ROUND('From PERS'!A12*'State Schedule'!$D$10,0)</f>
        <v>373768</v>
      </c>
      <c r="G31" s="131">
        <f t="shared" si="12"/>
        <v>-387758</v>
      </c>
      <c r="H31" s="138"/>
      <c r="J31" s="139"/>
      <c r="R31" s="97"/>
      <c r="S31" s="97"/>
      <c r="T31" s="97"/>
      <c r="U31"/>
      <c r="V31"/>
      <c r="X31"/>
    </row>
    <row r="32" spans="1:29">
      <c r="A32" s="220" t="str">
        <f t="shared" ref="A32:A34" si="13">A10</f>
        <v>FY2025</v>
      </c>
      <c r="B32" s="138">
        <f>ROUND('From PERS'!A69*'State Schedule'!$D$10,0)</f>
        <v>0</v>
      </c>
      <c r="C32" s="138">
        <f>ROUND('From PERS'!A55*'State Schedule'!$D$10,0)</f>
        <v>0</v>
      </c>
      <c r="D32" s="138">
        <f>ROUND('From PERS'!A41*'State Schedule'!$D$10,0)</f>
        <v>0</v>
      </c>
      <c r="E32" s="138">
        <f>ROUND('From PERS'!A27*'State Schedule'!$D$10,0)</f>
        <v>-1063954</v>
      </c>
      <c r="F32" s="138">
        <f>ROUND('From PERS'!A13*'State Schedule'!$D$10,0)</f>
        <v>373768</v>
      </c>
      <c r="G32" s="131">
        <f t="shared" si="12"/>
        <v>-690186</v>
      </c>
      <c r="H32" s="138"/>
      <c r="J32" s="139"/>
      <c r="R32" s="97"/>
      <c r="S32" s="97"/>
      <c r="T32" s="97"/>
      <c r="U32"/>
      <c r="V32"/>
      <c r="X32"/>
    </row>
    <row r="33" spans="1:27">
      <c r="A33" s="220" t="str">
        <f t="shared" si="13"/>
        <v>FY2026</v>
      </c>
      <c r="B33" s="138">
        <f>ROUND('From PERS'!A70*'State Schedule'!$D$10,0)</f>
        <v>0</v>
      </c>
      <c r="C33" s="138">
        <f>ROUND('From PERS'!A56*'State Schedule'!$D$10,0)</f>
        <v>0</v>
      </c>
      <c r="D33" s="138">
        <f>ROUND('From PERS'!A42*'State Schedule'!$D$10,0)</f>
        <v>0</v>
      </c>
      <c r="E33" s="138">
        <f>ROUND('From PERS'!A28*'State Schedule'!$D$10,0)</f>
        <v>0</v>
      </c>
      <c r="F33" s="164">
        <f>ROUND('From PERS'!A14*'State Schedule'!$D$10,0)-1</f>
        <v>373767</v>
      </c>
      <c r="G33" s="131">
        <f t="shared" si="12"/>
        <v>373767</v>
      </c>
      <c r="H33" s="138"/>
      <c r="J33" s="139"/>
      <c r="R33" s="97"/>
      <c r="S33" s="97"/>
      <c r="T33" s="97"/>
      <c r="U33"/>
      <c r="V33"/>
      <c r="X33"/>
    </row>
    <row r="34" spans="1:27">
      <c r="A34" s="220" t="str">
        <f t="shared" si="13"/>
        <v>FY2027</v>
      </c>
      <c r="B34" s="138">
        <f>ROUND('From PERS'!A71*'State Schedule'!$D$10,0)</f>
        <v>0</v>
      </c>
      <c r="C34" s="138">
        <f>ROUND('From PERS'!A57*'State Schedule'!$D$10,0)</f>
        <v>0</v>
      </c>
      <c r="D34" s="138">
        <f>ROUND('From PERS'!A43*'State Schedule'!$D$10,0)</f>
        <v>0</v>
      </c>
      <c r="E34" s="138">
        <f>ROUND('From PERS'!A29*'State Schedule'!$D$10,0)</f>
        <v>0</v>
      </c>
      <c r="F34" s="138">
        <f>ROUND('From PERS'!A15*'State Schedule'!$D$10,0)</f>
        <v>0</v>
      </c>
      <c r="G34" s="131">
        <f t="shared" si="12"/>
        <v>0</v>
      </c>
      <c r="H34" s="138"/>
      <c r="J34" s="139"/>
      <c r="R34" s="97"/>
      <c r="S34" s="97"/>
      <c r="T34" s="97"/>
      <c r="U34"/>
      <c r="V34"/>
      <c r="X34"/>
    </row>
    <row r="35" spans="1:27">
      <c r="A35" s="277" t="s">
        <v>62</v>
      </c>
      <c r="B35" s="130">
        <f t="shared" ref="B35:G35" si="14">SUM(B30:B34)</f>
        <v>0</v>
      </c>
      <c r="C35" s="130">
        <f t="shared" si="14"/>
        <v>65305</v>
      </c>
      <c r="D35" s="130">
        <f t="shared" si="14"/>
        <v>604856</v>
      </c>
      <c r="E35" s="130">
        <f t="shared" si="14"/>
        <v>-3191862</v>
      </c>
      <c r="F35" s="130">
        <f t="shared" si="14"/>
        <v>1495071</v>
      </c>
      <c r="G35" s="268">
        <f t="shared" si="14"/>
        <v>-1026630</v>
      </c>
      <c r="H35" s="138"/>
      <c r="J35" s="138"/>
      <c r="R35" s="97"/>
      <c r="S35" s="97"/>
      <c r="T35" s="97"/>
      <c r="U35"/>
      <c r="V35"/>
      <c r="X35"/>
    </row>
    <row r="36" spans="1:27">
      <c r="B36" s="147" t="s">
        <v>199</v>
      </c>
      <c r="C36" s="148" t="s">
        <v>199</v>
      </c>
      <c r="D36" s="147" t="s">
        <v>199</v>
      </c>
      <c r="E36" s="147" t="s">
        <v>199</v>
      </c>
      <c r="F36" s="147" t="s">
        <v>199</v>
      </c>
      <c r="H36" s="147"/>
      <c r="I36" s="148"/>
      <c r="J36" s="148"/>
      <c r="Q36" s="142"/>
      <c r="R36" s="142"/>
      <c r="S36" s="142"/>
      <c r="T36" s="142"/>
      <c r="U36"/>
      <c r="V36"/>
      <c r="X36"/>
    </row>
    <row r="37" spans="1:27">
      <c r="Q37" s="142"/>
      <c r="W37" s="142"/>
      <c r="Y37" s="142"/>
      <c r="Z37" s="142"/>
      <c r="AA37" s="142"/>
    </row>
    <row r="39" spans="1:27">
      <c r="Q39" s="142"/>
      <c r="W39" s="142"/>
      <c r="Y39" s="142"/>
      <c r="Z39" s="142"/>
      <c r="AA39" s="142"/>
    </row>
    <row r="40" spans="1:27">
      <c r="Q40" s="142"/>
      <c r="W40" s="142"/>
      <c r="Y40" s="142"/>
      <c r="Z40" s="142"/>
      <c r="AA40" s="142"/>
    </row>
    <row r="41" spans="1:27">
      <c r="Q41" s="142"/>
      <c r="W41" s="142"/>
      <c r="Y41" s="142"/>
      <c r="Z41" s="142"/>
      <c r="AA41" s="142"/>
    </row>
  </sheetData>
  <mergeCells count="13">
    <mergeCell ref="AB2:AC2"/>
    <mergeCell ref="AD2:AE2"/>
    <mergeCell ref="R3:R4"/>
    <mergeCell ref="A3:A4"/>
    <mergeCell ref="A25:A26"/>
    <mergeCell ref="I2:J2"/>
    <mergeCell ref="E2:F2"/>
    <mergeCell ref="K2:L2"/>
    <mergeCell ref="M2:N2"/>
    <mergeCell ref="V2:W2"/>
    <mergeCell ref="X2:Y2"/>
    <mergeCell ref="G2:H2"/>
    <mergeCell ref="Z2:AA2"/>
  </mergeCells>
  <pageMargins left="0.7" right="0.7" top="0.75" bottom="0.75" header="0.3" footer="0.3"/>
  <pageSetup scale="70" fitToWidth="2" orientation="portrait" horizontalDpi="300" verticalDpi="300" r:id="rId1"/>
  <colBreaks count="1" manualBreakCount="1">
    <brk id="28" max="24"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AM50"/>
  <sheetViews>
    <sheetView topLeftCell="AH1" workbookViewId="0"/>
  </sheetViews>
  <sheetFormatPr defaultColWidth="9.140625" defaultRowHeight="15"/>
  <cols>
    <col min="1" max="1" width="18.85546875" style="97" hidden="1" customWidth="1"/>
    <col min="2" max="10" width="11.85546875" style="97" hidden="1" customWidth="1"/>
    <col min="11" max="11" width="12.28515625" style="97" hidden="1" customWidth="1"/>
    <col min="12" max="12" width="14.28515625" style="97" hidden="1" customWidth="1"/>
    <col min="13" max="14" width="12.42578125" style="97" hidden="1" customWidth="1"/>
    <col min="15" max="15" width="19" style="97" hidden="1" customWidth="1"/>
    <col min="16" max="16" width="12.28515625" style="97" hidden="1" customWidth="1"/>
    <col min="17" max="17" width="11.85546875" style="97" hidden="1" customWidth="1"/>
    <col min="18" max="19" width="19.140625" style="97" hidden="1" customWidth="1"/>
    <col min="20" max="20" width="11.85546875" style="97" hidden="1" customWidth="1"/>
    <col min="21" max="21" width="14" style="97" hidden="1" customWidth="1"/>
    <col min="22" max="22" width="11.85546875" style="97" hidden="1" customWidth="1"/>
    <col min="23" max="23" width="17.85546875" style="97" hidden="1" customWidth="1"/>
    <col min="24" max="24" width="11.85546875" style="97" hidden="1" customWidth="1"/>
    <col min="25" max="25" width="17.85546875" style="97" hidden="1" customWidth="1"/>
    <col min="26" max="26" width="12.7109375" style="97" hidden="1" customWidth="1"/>
    <col min="27" max="27" width="12" style="97" hidden="1" customWidth="1"/>
    <col min="28" max="28" width="12.140625" style="97" hidden="1" customWidth="1"/>
    <col min="29" max="29" width="14" style="97" hidden="1" customWidth="1"/>
    <col min="30" max="30" width="11.85546875" style="97" hidden="1" customWidth="1"/>
    <col min="31" max="31" width="17.85546875" style="97" hidden="1" customWidth="1"/>
    <col min="32" max="32" width="18" style="97" hidden="1" customWidth="1"/>
    <col min="33" max="33" width="11.42578125" style="97" hidden="1" customWidth="1"/>
    <col min="34" max="35" width="9.140625" style="97" customWidth="1"/>
    <col min="36" max="36" width="18.5703125" style="97" bestFit="1" customWidth="1"/>
    <col min="37" max="37" width="0.85546875" style="97" customWidth="1"/>
    <col min="38" max="38" width="12.7109375" style="97" customWidth="1"/>
    <col min="39" max="16384" width="9.140625" style="97"/>
  </cols>
  <sheetData>
    <row r="1" spans="1:39">
      <c r="A1" s="313" t="s">
        <v>172</v>
      </c>
      <c r="B1" s="313"/>
      <c r="C1" s="313"/>
      <c r="D1" s="313"/>
      <c r="E1" s="313"/>
      <c r="F1" s="313"/>
      <c r="G1" s="313"/>
      <c r="H1" s="313"/>
      <c r="I1" s="313"/>
      <c r="J1" s="313"/>
      <c r="K1" s="313"/>
      <c r="L1" s="313"/>
      <c r="M1" s="313"/>
      <c r="N1" s="313"/>
      <c r="O1" s="313"/>
      <c r="P1" s="313"/>
      <c r="R1" s="314" t="s">
        <v>184</v>
      </c>
      <c r="S1" s="313"/>
      <c r="T1" s="313"/>
      <c r="U1" s="314"/>
      <c r="V1" s="314"/>
      <c r="W1" s="314"/>
      <c r="X1" s="314"/>
      <c r="Y1" s="314"/>
      <c r="Z1" s="314"/>
      <c r="AA1" s="314"/>
      <c r="AB1" s="314"/>
      <c r="AC1" s="314"/>
      <c r="AD1" s="314"/>
      <c r="AE1" s="314"/>
      <c r="AF1" s="314"/>
      <c r="AG1" s="314"/>
    </row>
    <row r="2" spans="1:39">
      <c r="A2" s="97" t="s">
        <v>207</v>
      </c>
      <c r="B2" s="280"/>
      <c r="C2" s="280"/>
      <c r="D2" s="274">
        <f>'Table 2'!D2</f>
        <v>42551</v>
      </c>
      <c r="E2" s="421">
        <f>'From PERS'!A463</f>
        <v>42916</v>
      </c>
      <c r="F2" s="421"/>
      <c r="G2" s="425">
        <f>'From PERS'!A429</f>
        <v>43281</v>
      </c>
      <c r="H2" s="425"/>
      <c r="I2" s="422">
        <f>'From PERS'!A395</f>
        <v>43646</v>
      </c>
      <c r="J2" s="422"/>
      <c r="K2" s="423">
        <f>'From PERS'!A361</f>
        <v>44012</v>
      </c>
      <c r="L2" s="423"/>
      <c r="M2" s="424">
        <f>'From PERS'!A327</f>
        <v>44377</v>
      </c>
      <c r="N2" s="424"/>
      <c r="O2" s="280"/>
      <c r="R2" s="97" t="s">
        <v>207</v>
      </c>
      <c r="S2" s="280"/>
      <c r="T2" s="280"/>
      <c r="U2" s="274">
        <f>'From PERS'!A497</f>
        <v>42551</v>
      </c>
      <c r="V2" s="421">
        <f>'From PERS'!A429</f>
        <v>43281</v>
      </c>
      <c r="W2" s="421"/>
      <c r="X2" s="425">
        <f>'From PERS'!A429</f>
        <v>43281</v>
      </c>
      <c r="Y2" s="425"/>
      <c r="Z2" s="422">
        <f>'From PERS'!A395</f>
        <v>43646</v>
      </c>
      <c r="AA2" s="422"/>
      <c r="AB2" s="423">
        <f>'From PERS'!A361</f>
        <v>44012</v>
      </c>
      <c r="AC2" s="423"/>
      <c r="AD2" s="424">
        <f>'From PERS'!A327</f>
        <v>44377</v>
      </c>
      <c r="AE2" s="424"/>
      <c r="AF2" s="281"/>
    </row>
    <row r="3" spans="1:39" ht="60">
      <c r="B3" s="189" t="str">
        <f>'Table 2'!B3</f>
        <v>Difference in experience</v>
      </c>
      <c r="C3" s="189" t="str">
        <f>'Table 2'!C3</f>
        <v>Change in assumption</v>
      </c>
      <c r="D3" s="189" t="str">
        <f>'Table 2'!D3</f>
        <v>Difference in Contributions</v>
      </c>
      <c r="E3" s="189" t="str">
        <f>'Table 2'!E3</f>
        <v>Difference in Contributions</v>
      </c>
      <c r="F3" s="189" t="str">
        <f>'Table 2'!F3</f>
        <v>Change in Proportionate Share</v>
      </c>
      <c r="G3" s="189" t="str">
        <f>'Table 2'!G3</f>
        <v>Difference in Contributions</v>
      </c>
      <c r="H3" s="189" t="str">
        <f>'Table 2'!H3</f>
        <v>Change in Proportionate Share</v>
      </c>
      <c r="I3" s="189" t="str">
        <f>'Table 2'!I3</f>
        <v>Difference in Contributions</v>
      </c>
      <c r="J3" s="189" t="str">
        <f>'Table 2'!J3</f>
        <v>Change in Proportionate Share</v>
      </c>
      <c r="K3" s="189" t="str">
        <f>'Table 2'!K3</f>
        <v>Difference in Contributions</v>
      </c>
      <c r="L3" s="189" t="str">
        <f>'Table 2'!L3</f>
        <v>Change in Proportionate Share</v>
      </c>
      <c r="M3" s="189" t="str">
        <f>'Table 2'!M3</f>
        <v>Difference in Contributions</v>
      </c>
      <c r="N3" s="189" t="str">
        <f>'Table 2'!N3</f>
        <v>Change in Proportionate Share</v>
      </c>
      <c r="O3" s="189" t="str">
        <f>'Table 2'!O3</f>
        <v>Net difference between projected and actual earnings on investments</v>
      </c>
      <c r="P3" s="220" t="s">
        <v>62</v>
      </c>
      <c r="R3" s="104"/>
      <c r="S3" s="189" t="str">
        <f>'Table 2'!S3</f>
        <v>Difference in experience</v>
      </c>
      <c r="T3" s="189" t="str">
        <f>'Table 2'!T3</f>
        <v>Change in assumption</v>
      </c>
      <c r="U3" s="337" t="str">
        <f>'Table 2'!U3</f>
        <v>Difference in Contributions</v>
      </c>
      <c r="V3" s="337" t="str">
        <f>'Table 2'!R3</f>
        <v>Amortization Period</v>
      </c>
      <c r="W3" s="337" t="str">
        <f>'Table 2'!U3</f>
        <v>Difference in Contributions</v>
      </c>
      <c r="X3" s="337" t="str">
        <f>'Table 2'!V3</f>
        <v>Difference in Contributions</v>
      </c>
      <c r="Y3" s="337" t="str">
        <f>'Table 2'!W3</f>
        <v>Change in Proportionate Share</v>
      </c>
      <c r="Z3" s="337" t="str">
        <f>'Table 2'!X3</f>
        <v>Difference in Contributions</v>
      </c>
      <c r="AA3" s="337" t="str">
        <f>'Table 2'!Y3</f>
        <v>Change in Proportionate Share</v>
      </c>
      <c r="AB3" s="337" t="str">
        <f>'Table 2'!AB3</f>
        <v>Difference in Contributions</v>
      </c>
      <c r="AC3" s="337" t="str">
        <f>'Table 2'!AC3</f>
        <v>Change in Proportionate Share</v>
      </c>
      <c r="AD3" s="337" t="str">
        <f>'Table 2'!AD3</f>
        <v>Difference in Contributions</v>
      </c>
      <c r="AE3" s="337" t="str">
        <f>'Table 2'!AE3</f>
        <v>Change in Proportionate Share</v>
      </c>
      <c r="AF3" s="337" t="str">
        <f>'Table 2'!AF3</f>
        <v>Net difference between projected and actual earnings on investments</v>
      </c>
      <c r="AG3" s="338" t="s">
        <v>62</v>
      </c>
    </row>
    <row r="4" spans="1:39">
      <c r="A4" s="104" t="s">
        <v>47</v>
      </c>
      <c r="B4" s="186">
        <f>'Table 2'!B4</f>
        <v>5.4</v>
      </c>
      <c r="C4" s="186">
        <f>'Table 2'!C4</f>
        <v>5</v>
      </c>
      <c r="D4" s="186">
        <f>'Table 2'!D4</f>
        <v>5.3</v>
      </c>
      <c r="E4" s="186">
        <f>'Table 2'!E4</f>
        <v>5.4</v>
      </c>
      <c r="F4" s="186">
        <f>'Table 2'!F4</f>
        <v>5.4</v>
      </c>
      <c r="G4" s="186">
        <f>'Table 2'!G4</f>
        <v>5.2</v>
      </c>
      <c r="H4" s="186">
        <f>'Table 2'!H4</f>
        <v>5.2</v>
      </c>
      <c r="I4" s="186">
        <f>'Table 2'!I4</f>
        <v>5.3</v>
      </c>
      <c r="J4" s="186">
        <f>'Table 2'!J4</f>
        <v>5.3</v>
      </c>
      <c r="K4" s="186">
        <f>'Table 2'!K4</f>
        <v>5.4</v>
      </c>
      <c r="L4" s="186">
        <f>'Table 2'!L4</f>
        <v>5.4</v>
      </c>
      <c r="M4" s="186">
        <f>'Table 2'!M4</f>
        <v>5.5</v>
      </c>
      <c r="N4" s="186">
        <f>'Table 2'!N4</f>
        <v>5.5</v>
      </c>
      <c r="O4" s="186">
        <f>'Table 2'!O4</f>
        <v>0</v>
      </c>
      <c r="R4" s="104" t="s">
        <v>47</v>
      </c>
      <c r="S4" s="186">
        <f>'Table 2'!S4</f>
        <v>5.4</v>
      </c>
      <c r="T4" s="186">
        <f>'Table 2'!T4</f>
        <v>5</v>
      </c>
      <c r="U4" s="186">
        <f>'Table 2'!U4</f>
        <v>5.3</v>
      </c>
      <c r="V4" s="186">
        <f>'Table 2'!V4</f>
        <v>5.4</v>
      </c>
      <c r="W4" s="186">
        <f>'Table 2'!W4</f>
        <v>5.4</v>
      </c>
      <c r="X4" s="186">
        <f>'Table 2'!X4</f>
        <v>5.3</v>
      </c>
      <c r="Y4" s="186">
        <f>'Table 2'!Y4</f>
        <v>5.3</v>
      </c>
      <c r="Z4" s="186">
        <f>'Table 2'!Z4</f>
        <v>5.3</v>
      </c>
      <c r="AA4" s="186">
        <f>'Table 2'!AA4</f>
        <v>5.3</v>
      </c>
      <c r="AB4" s="186">
        <f>'Table 2'!AB4</f>
        <v>5.3</v>
      </c>
      <c r="AC4" s="186">
        <f>'Table 2'!AC4</f>
        <v>5.4</v>
      </c>
      <c r="AD4" s="186">
        <f>'Table 2'!AD4</f>
        <v>5.4</v>
      </c>
      <c r="AE4" s="186">
        <f>'Table 2'!AE4</f>
        <v>5.5</v>
      </c>
      <c r="AF4" s="186">
        <f>'Table 2'!AF4</f>
        <v>0</v>
      </c>
      <c r="AJ4" s="287" t="s">
        <v>248</v>
      </c>
      <c r="AK4" s="104"/>
      <c r="AL4" s="96"/>
      <c r="AM4" s="96"/>
    </row>
    <row r="5" spans="1:39">
      <c r="A5" s="104" t="str">
        <f>'Table 2'!A8</f>
        <v>FY2023</v>
      </c>
      <c r="B5" s="187">
        <f>'Table 2'!B8</f>
        <v>63352</v>
      </c>
      <c r="C5" s="187">
        <f>'Table 2'!C8</f>
        <v>276999</v>
      </c>
      <c r="D5" s="187">
        <f>'Table 2'!D8</f>
        <v>0</v>
      </c>
      <c r="E5" s="187">
        <f>'Table 2'!E8</f>
        <v>284</v>
      </c>
      <c r="F5" s="187">
        <f>'Table 2'!F8</f>
        <v>817</v>
      </c>
      <c r="G5" s="187">
        <f>'Table 2'!G8</f>
        <v>0</v>
      </c>
      <c r="H5" s="187">
        <f>'Table 2'!H8</f>
        <v>56586</v>
      </c>
      <c r="I5" s="187">
        <f>'Table 2'!I8</f>
        <v>0</v>
      </c>
      <c r="J5" s="187">
        <f>'Table 2'!J8</f>
        <v>23776</v>
      </c>
      <c r="K5" s="187">
        <f>'Table 2'!K8</f>
        <v>0</v>
      </c>
      <c r="L5" s="187">
        <f>'Table 2'!L8</f>
        <v>54044</v>
      </c>
      <c r="M5" s="187">
        <f>'Table 2'!M8</f>
        <v>0</v>
      </c>
      <c r="N5" s="187">
        <f>'Table 2'!N8</f>
        <v>47932</v>
      </c>
      <c r="O5" s="187">
        <f>'Table 2'!O8</f>
        <v>0</v>
      </c>
      <c r="P5" s="188">
        <f>SUM(B5:O5)</f>
        <v>523790</v>
      </c>
      <c r="R5" s="104" t="str">
        <f>A5</f>
        <v>FY2023</v>
      </c>
      <c r="S5" s="187">
        <f>'Table 2'!S8</f>
        <v>7958</v>
      </c>
      <c r="T5" s="187">
        <f>'Table 2'!T8</f>
        <v>3579</v>
      </c>
      <c r="U5" s="187">
        <f>'Table 2'!U8</f>
        <v>0</v>
      </c>
      <c r="V5" s="187">
        <f>'Table 2'!V8</f>
        <v>0</v>
      </c>
      <c r="W5" s="187">
        <f>'Table 2'!W8</f>
        <v>0</v>
      </c>
      <c r="X5" s="187">
        <f>'Table 2'!X8</f>
        <v>14483</v>
      </c>
      <c r="Y5" s="187">
        <f>'Table 2'!Y8</f>
        <v>0</v>
      </c>
      <c r="Z5" s="187">
        <f>'Table 2'!Z8</f>
        <v>19417</v>
      </c>
      <c r="AA5" s="187">
        <f>'Table 2'!AA8</f>
        <v>0</v>
      </c>
      <c r="AB5" s="187">
        <f>'Table 2'!AB8</f>
        <v>7551</v>
      </c>
      <c r="AC5" s="187">
        <f>'Table 2'!AC8</f>
        <v>0</v>
      </c>
      <c r="AD5" s="187">
        <f>'Table 2'!AD8</f>
        <v>135835</v>
      </c>
      <c r="AE5" s="187">
        <f>'Table 2'!AE8</f>
        <v>0</v>
      </c>
      <c r="AF5" s="187">
        <f>'Table 2'!AF8</f>
        <v>322453</v>
      </c>
      <c r="AG5" s="187">
        <f>SUM(S5:AF5)</f>
        <v>511276</v>
      </c>
      <c r="AJ5" s="291">
        <v>2024</v>
      </c>
      <c r="AK5" s="104"/>
      <c r="AL5" s="99">
        <f>+P5-AG5</f>
        <v>12514</v>
      </c>
      <c r="AM5" s="96"/>
    </row>
    <row r="6" spans="1:39">
      <c r="A6" s="104" t="str">
        <f>'Table 2'!A9</f>
        <v>FY2024</v>
      </c>
      <c r="B6" s="187">
        <f>'Table 2'!B9</f>
        <v>63352</v>
      </c>
      <c r="C6" s="187">
        <f>'Table 2'!C9</f>
        <v>244685</v>
      </c>
      <c r="D6" s="187">
        <f>'Table 2'!D9</f>
        <v>0</v>
      </c>
      <c r="E6" s="187">
        <f>'Table 2'!E9</f>
        <v>0</v>
      </c>
      <c r="F6" s="187">
        <f>'Table 2'!F9</f>
        <v>0</v>
      </c>
      <c r="G6" s="187">
        <f>'Table 2'!G9</f>
        <v>0</v>
      </c>
      <c r="H6" s="187">
        <f>'Table 2'!H9</f>
        <v>11317</v>
      </c>
      <c r="I6" s="187">
        <f>'Table 2'!I9</f>
        <v>0</v>
      </c>
      <c r="J6" s="187">
        <f>'Table 2'!J9</f>
        <v>23776</v>
      </c>
      <c r="K6" s="187">
        <f>'Table 2'!K9</f>
        <v>0</v>
      </c>
      <c r="L6" s="187">
        <f>'Table 2'!L9</f>
        <v>54044</v>
      </c>
      <c r="M6" s="187">
        <f>'Table 2'!M9</f>
        <v>0</v>
      </c>
      <c r="N6" s="187">
        <f>'Table 2'!N9</f>
        <v>47932</v>
      </c>
      <c r="O6" s="187">
        <f>'Table 2'!O9</f>
        <v>0</v>
      </c>
      <c r="P6" s="188">
        <f t="shared" ref="P6:P9" si="0">SUM(B6:O6)</f>
        <v>445106</v>
      </c>
      <c r="R6" s="104" t="str">
        <f t="shared" ref="R6:R9" si="1">A6</f>
        <v>FY2024</v>
      </c>
      <c r="S6" s="187">
        <f>'Table 2'!S9</f>
        <v>7958</v>
      </c>
      <c r="T6" s="187">
        <f>'Table 2'!T9</f>
        <v>3579</v>
      </c>
      <c r="U6" s="187">
        <f>'Table 2'!U9</f>
        <v>0</v>
      </c>
      <c r="V6" s="187">
        <f>'Table 2'!V9</f>
        <v>0</v>
      </c>
      <c r="W6" s="187">
        <f>'Table 2'!W9</f>
        <v>0</v>
      </c>
      <c r="X6" s="187">
        <f>'Table 2'!X9</f>
        <v>2896</v>
      </c>
      <c r="Y6" s="187">
        <f>'Table 2'!Y9</f>
        <v>0</v>
      </c>
      <c r="Z6" s="187">
        <f>'Table 2'!Z9</f>
        <v>19417</v>
      </c>
      <c r="AA6" s="187">
        <f>'Table 2'!AA9</f>
        <v>0</v>
      </c>
      <c r="AB6" s="187">
        <f>'Table 2'!AB9</f>
        <v>7551</v>
      </c>
      <c r="AC6" s="187">
        <f>'Table 2'!AC9</f>
        <v>0</v>
      </c>
      <c r="AD6" s="187">
        <f>'Table 2'!AD9</f>
        <v>135835</v>
      </c>
      <c r="AE6" s="187">
        <f>'Table 2'!AE9</f>
        <v>0</v>
      </c>
      <c r="AF6" s="187">
        <f>'Table 2'!AF9</f>
        <v>387758</v>
      </c>
      <c r="AG6" s="187">
        <f t="shared" ref="AG6:AG10" si="2">SUM(S6:AF6)</f>
        <v>564994</v>
      </c>
      <c r="AJ6" s="104">
        <f>AJ5+1</f>
        <v>2025</v>
      </c>
      <c r="AK6" s="104"/>
      <c r="AL6" s="100">
        <f t="shared" ref="AL6:AL10" si="3">+P6-AG6</f>
        <v>-119888</v>
      </c>
      <c r="AM6" s="96"/>
    </row>
    <row r="7" spans="1:39">
      <c r="A7" s="104" t="str">
        <f>'Table 2'!A10</f>
        <v>FY2025</v>
      </c>
      <c r="B7" s="187">
        <f>'Table 2'!B10</f>
        <v>63352</v>
      </c>
      <c r="C7" s="187">
        <f>'Table 2'!C10</f>
        <v>244685</v>
      </c>
      <c r="D7" s="187">
        <f>'Table 2'!D10</f>
        <v>0</v>
      </c>
      <c r="E7" s="187">
        <f>'Table 2'!E10</f>
        <v>0</v>
      </c>
      <c r="F7" s="187">
        <f>'Table 2'!F10</f>
        <v>0</v>
      </c>
      <c r="G7" s="187">
        <f>'Table 2'!G10</f>
        <v>0</v>
      </c>
      <c r="H7" s="187">
        <f>'Table 2'!H10</f>
        <v>0</v>
      </c>
      <c r="I7" s="187">
        <f>'Table 2'!I10</f>
        <v>0</v>
      </c>
      <c r="J7" s="187">
        <f>'Table 2'!J10</f>
        <v>7133</v>
      </c>
      <c r="K7" s="187">
        <f>'Table 2'!K10</f>
        <v>0</v>
      </c>
      <c r="L7" s="187">
        <f>'Table 2'!L10</f>
        <v>54044</v>
      </c>
      <c r="M7" s="187">
        <f>'Table 2'!M10</f>
        <v>0</v>
      </c>
      <c r="N7" s="187">
        <f>'Table 2'!N10</f>
        <v>47932</v>
      </c>
      <c r="O7" s="187">
        <f>'Table 2'!O10</f>
        <v>0</v>
      </c>
      <c r="P7" s="188">
        <f t="shared" si="0"/>
        <v>417146</v>
      </c>
      <c r="R7" s="104" t="str">
        <f t="shared" si="1"/>
        <v>FY2025</v>
      </c>
      <c r="S7" s="187">
        <f>'Table 2'!S10</f>
        <v>7958</v>
      </c>
      <c r="T7" s="187">
        <f>'Table 2'!T10</f>
        <v>1074</v>
      </c>
      <c r="U7" s="187">
        <f>'Table 2'!U10</f>
        <v>0</v>
      </c>
      <c r="V7" s="187">
        <f>'Table 2'!V10</f>
        <v>0</v>
      </c>
      <c r="W7" s="187">
        <f>'Table 2'!W10</f>
        <v>0</v>
      </c>
      <c r="X7" s="187">
        <f>'Table 2'!X10</f>
        <v>0</v>
      </c>
      <c r="Y7" s="187">
        <f>'Table 2'!Y10</f>
        <v>0</v>
      </c>
      <c r="Z7" s="187">
        <f>'Table 2'!Z10</f>
        <v>5824</v>
      </c>
      <c r="AA7" s="187">
        <f>'Table 2'!AA10</f>
        <v>0</v>
      </c>
      <c r="AB7" s="187">
        <f>'Table 2'!AB10</f>
        <v>7551</v>
      </c>
      <c r="AC7" s="187">
        <f>'Table 2'!AC10</f>
        <v>0</v>
      </c>
      <c r="AD7" s="187">
        <f>'Table 2'!AD10</f>
        <v>135835</v>
      </c>
      <c r="AE7" s="187">
        <f>'Table 2'!AE10</f>
        <v>0</v>
      </c>
      <c r="AF7" s="187">
        <f>'Table 2'!AF10</f>
        <v>690186</v>
      </c>
      <c r="AG7" s="187">
        <f t="shared" si="2"/>
        <v>848428</v>
      </c>
      <c r="AJ7" s="104">
        <f t="shared" ref="AJ7:AJ9" si="4">AJ6+1</f>
        <v>2026</v>
      </c>
      <c r="AK7" s="104"/>
      <c r="AL7" s="100">
        <f t="shared" si="3"/>
        <v>-431282</v>
      </c>
      <c r="AM7" s="96"/>
    </row>
    <row r="8" spans="1:39">
      <c r="A8" s="104" t="str">
        <f>'Table 2'!A11</f>
        <v>FY2026</v>
      </c>
      <c r="B8" s="187">
        <f>'Table 2'!B11</f>
        <v>63352</v>
      </c>
      <c r="C8" s="187">
        <f>'Table 2'!C11</f>
        <v>117931</v>
      </c>
      <c r="D8" s="187">
        <f>'Table 2'!D11</f>
        <v>0</v>
      </c>
      <c r="E8" s="187">
        <f>'Table 2'!E11</f>
        <v>0</v>
      </c>
      <c r="F8" s="187">
        <f>'Table 2'!F11</f>
        <v>0</v>
      </c>
      <c r="G8" s="187">
        <f>'Table 2'!G11</f>
        <v>0</v>
      </c>
      <c r="H8" s="187">
        <f>'Table 2'!H11</f>
        <v>0</v>
      </c>
      <c r="I8" s="187">
        <f>'Table 2'!I11</f>
        <v>0</v>
      </c>
      <c r="J8" s="187">
        <f>'Table 2'!J11</f>
        <v>0</v>
      </c>
      <c r="K8" s="187">
        <f>'Table 2'!K11</f>
        <v>0</v>
      </c>
      <c r="L8" s="187">
        <f>'Table 2'!L11</f>
        <v>21618</v>
      </c>
      <c r="M8" s="187">
        <f>'Table 2'!M11</f>
        <v>0</v>
      </c>
      <c r="N8" s="187">
        <f>'Table 2'!N11</f>
        <v>47932</v>
      </c>
      <c r="O8" s="187">
        <f>'Table 2'!O11</f>
        <v>0</v>
      </c>
      <c r="P8" s="188">
        <f t="shared" si="0"/>
        <v>250833</v>
      </c>
      <c r="R8" s="104" t="str">
        <f t="shared" si="1"/>
        <v>FY2026</v>
      </c>
      <c r="S8" s="187">
        <f>'Table 2'!S11</f>
        <v>7958</v>
      </c>
      <c r="T8" s="187">
        <f>'Table 2'!T11</f>
        <v>0</v>
      </c>
      <c r="U8" s="187">
        <f>'Table 2'!U11</f>
        <v>0</v>
      </c>
      <c r="V8" s="187">
        <f>'Table 2'!V11</f>
        <v>0</v>
      </c>
      <c r="W8" s="187">
        <f>'Table 2'!W11</f>
        <v>0</v>
      </c>
      <c r="X8" s="187">
        <f>'Table 2'!X11</f>
        <v>0</v>
      </c>
      <c r="Y8" s="187">
        <f>'Table 2'!Y11</f>
        <v>0</v>
      </c>
      <c r="Z8" s="187">
        <f>'Table 2'!Z11</f>
        <v>0</v>
      </c>
      <c r="AA8" s="187">
        <f>'Table 2'!AA11</f>
        <v>0</v>
      </c>
      <c r="AB8" s="187">
        <f>'Table 2'!AB11</f>
        <v>3021</v>
      </c>
      <c r="AC8" s="187">
        <f>'Table 2'!AC11</f>
        <v>0</v>
      </c>
      <c r="AD8" s="187">
        <f>'Table 2'!AD11</f>
        <v>135835</v>
      </c>
      <c r="AE8" s="187">
        <f>'Table 2'!AE11</f>
        <v>0</v>
      </c>
      <c r="AF8" s="187">
        <f>'Table 2'!AF11</f>
        <v>-373767</v>
      </c>
      <c r="AG8" s="187">
        <f t="shared" si="2"/>
        <v>-226953</v>
      </c>
      <c r="AJ8" s="104">
        <f t="shared" si="4"/>
        <v>2027</v>
      </c>
      <c r="AK8" s="104"/>
      <c r="AL8" s="100">
        <f t="shared" si="3"/>
        <v>477786</v>
      </c>
      <c r="AM8" s="96"/>
    </row>
    <row r="9" spans="1:39">
      <c r="A9" s="104" t="str">
        <f>'Table 2'!A12</f>
        <v>FY2027</v>
      </c>
      <c r="B9" s="187">
        <f>'Table 2'!B12</f>
        <v>25339</v>
      </c>
      <c r="C9" s="187">
        <f>'Table 2'!C12</f>
        <v>16714</v>
      </c>
      <c r="D9" s="187">
        <f>'Table 2'!D12</f>
        <v>0</v>
      </c>
      <c r="E9" s="187">
        <f>'Table 2'!E12</f>
        <v>0</v>
      </c>
      <c r="F9" s="187">
        <f>'Table 2'!F12</f>
        <v>0</v>
      </c>
      <c r="G9" s="187">
        <f>'Table 2'!G12</f>
        <v>0</v>
      </c>
      <c r="H9" s="187">
        <f>'Table 2'!H12</f>
        <v>0</v>
      </c>
      <c r="I9" s="187">
        <f>'Table 2'!I12</f>
        <v>0</v>
      </c>
      <c r="J9" s="187">
        <f>'Table 2'!J12</f>
        <v>0</v>
      </c>
      <c r="K9" s="187">
        <f>'Table 2'!K12</f>
        <v>0</v>
      </c>
      <c r="L9" s="187">
        <f>'Table 2'!L12</f>
        <v>0</v>
      </c>
      <c r="M9" s="187">
        <f>'Table 2'!M12</f>
        <v>0</v>
      </c>
      <c r="N9" s="187">
        <f>'Table 2'!N12</f>
        <v>23965</v>
      </c>
      <c r="O9" s="187">
        <f>'Table 2'!O12</f>
        <v>0</v>
      </c>
      <c r="P9" s="188">
        <f t="shared" si="0"/>
        <v>66018</v>
      </c>
      <c r="R9" s="104" t="str">
        <f t="shared" si="1"/>
        <v>FY2027</v>
      </c>
      <c r="S9" s="187">
        <f>'Table 2'!S12</f>
        <v>3979</v>
      </c>
      <c r="T9" s="187">
        <f>'Table 2'!T12</f>
        <v>0</v>
      </c>
      <c r="U9" s="187">
        <f>'Table 2'!U12</f>
        <v>0</v>
      </c>
      <c r="V9" s="187">
        <f>'Table 2'!V12</f>
        <v>0</v>
      </c>
      <c r="W9" s="187">
        <f>'Table 2'!W12</f>
        <v>0</v>
      </c>
      <c r="X9" s="187">
        <f>'Table 2'!X12</f>
        <v>0</v>
      </c>
      <c r="Y9" s="187">
        <f>'Table 2'!Y12</f>
        <v>0</v>
      </c>
      <c r="Z9" s="187">
        <f>'Table 2'!Z12</f>
        <v>0</v>
      </c>
      <c r="AA9" s="187">
        <f>'Table 2'!AA12</f>
        <v>0</v>
      </c>
      <c r="AB9" s="187">
        <f>'Table 2'!AB12</f>
        <v>0</v>
      </c>
      <c r="AC9" s="187">
        <f>'Table 2'!AC12</f>
        <v>0</v>
      </c>
      <c r="AD9" s="187">
        <f>'Table 2'!AD12</f>
        <v>67917</v>
      </c>
      <c r="AE9" s="187">
        <f>'Table 2'!AE12</f>
        <v>0</v>
      </c>
      <c r="AF9" s="187">
        <f>'Table 2'!AF12</f>
        <v>0</v>
      </c>
      <c r="AG9" s="187">
        <f t="shared" si="2"/>
        <v>71896</v>
      </c>
      <c r="AJ9" s="104">
        <f t="shared" si="4"/>
        <v>2028</v>
      </c>
      <c r="AK9" s="104"/>
      <c r="AL9" s="100">
        <f t="shared" si="3"/>
        <v>-5878</v>
      </c>
      <c r="AM9" s="96"/>
    </row>
    <row r="10" spans="1:39" hidden="1">
      <c r="A10" s="104" t="s">
        <v>249</v>
      </c>
      <c r="B10" s="185"/>
      <c r="C10" s="185"/>
      <c r="D10" s="185"/>
      <c r="E10" s="185"/>
      <c r="F10" s="185"/>
      <c r="G10" s="185"/>
      <c r="H10" s="185"/>
      <c r="I10" s="185"/>
      <c r="J10" s="185"/>
      <c r="K10" s="185"/>
      <c r="L10" s="185"/>
      <c r="M10" s="131"/>
      <c r="N10" s="131"/>
      <c r="O10" s="131"/>
      <c r="P10" s="188">
        <f t="shared" ref="P10" si="5">SUM(D10:O10)</f>
        <v>0</v>
      </c>
      <c r="R10" s="104" t="str">
        <f>A10</f>
        <v>Thereafter</v>
      </c>
      <c r="S10" s="185"/>
      <c r="T10" s="185"/>
      <c r="U10" s="185"/>
      <c r="V10" s="185"/>
      <c r="W10" s="185"/>
      <c r="X10" s="185"/>
      <c r="Y10" s="185"/>
      <c r="Z10" s="185"/>
      <c r="AA10" s="185"/>
      <c r="AB10" s="185"/>
      <c r="AC10" s="185"/>
      <c r="AD10" s="185"/>
      <c r="AE10" s="185"/>
      <c r="AF10" s="185"/>
      <c r="AG10" s="187">
        <f t="shared" si="2"/>
        <v>0</v>
      </c>
      <c r="AJ10" s="104" t="str">
        <f>A10</f>
        <v>Thereafter</v>
      </c>
      <c r="AK10" s="104"/>
      <c r="AL10" s="100">
        <f t="shared" si="3"/>
        <v>0</v>
      </c>
      <c r="AM10" s="96"/>
    </row>
    <row r="11" spans="1:39" ht="15.75" thickBot="1">
      <c r="A11" s="97" t="s">
        <v>62</v>
      </c>
      <c r="B11" s="190">
        <f t="shared" ref="B11:O11" si="6">SUM(B5:B9)</f>
        <v>278747</v>
      </c>
      <c r="C11" s="190">
        <f t="shared" si="6"/>
        <v>901014</v>
      </c>
      <c r="D11" s="190">
        <f t="shared" si="6"/>
        <v>0</v>
      </c>
      <c r="E11" s="190">
        <f t="shared" si="6"/>
        <v>284</v>
      </c>
      <c r="F11" s="190">
        <f t="shared" si="6"/>
        <v>817</v>
      </c>
      <c r="G11" s="190">
        <f t="shared" si="6"/>
        <v>0</v>
      </c>
      <c r="H11" s="190">
        <f t="shared" si="6"/>
        <v>67903</v>
      </c>
      <c r="I11" s="190">
        <f t="shared" si="6"/>
        <v>0</v>
      </c>
      <c r="J11" s="190">
        <f t="shared" si="6"/>
        <v>54685</v>
      </c>
      <c r="K11" s="190">
        <f t="shared" si="6"/>
        <v>0</v>
      </c>
      <c r="L11" s="190">
        <f t="shared" si="6"/>
        <v>183750</v>
      </c>
      <c r="M11" s="190">
        <f t="shared" si="6"/>
        <v>0</v>
      </c>
      <c r="N11" s="190">
        <f t="shared" si="6"/>
        <v>215693</v>
      </c>
      <c r="O11" s="190">
        <f t="shared" si="6"/>
        <v>0</v>
      </c>
      <c r="P11" s="221">
        <f>SUM(P5:P9)</f>
        <v>1702893</v>
      </c>
      <c r="R11" s="97" t="s">
        <v>62</v>
      </c>
      <c r="S11" s="190">
        <f t="shared" ref="S11:T11" si="7">SUM(S5:S9)</f>
        <v>35811</v>
      </c>
      <c r="T11" s="190">
        <f t="shared" si="7"/>
        <v>8232</v>
      </c>
      <c r="U11" s="190">
        <f>SUM(U5:U9)</f>
        <v>0</v>
      </c>
      <c r="V11" s="190">
        <f t="shared" ref="V11:AF11" si="8">SUM(V5:V9)</f>
        <v>0</v>
      </c>
      <c r="W11" s="190">
        <f t="shared" si="8"/>
        <v>0</v>
      </c>
      <c r="X11" s="190">
        <f t="shared" si="8"/>
        <v>17379</v>
      </c>
      <c r="Y11" s="190">
        <f t="shared" si="8"/>
        <v>0</v>
      </c>
      <c r="Z11" s="190">
        <f t="shared" si="8"/>
        <v>44658</v>
      </c>
      <c r="AA11" s="190">
        <f t="shared" si="8"/>
        <v>0</v>
      </c>
      <c r="AB11" s="190">
        <f t="shared" si="8"/>
        <v>25674</v>
      </c>
      <c r="AC11" s="190">
        <f t="shared" si="8"/>
        <v>0</v>
      </c>
      <c r="AD11" s="190">
        <f t="shared" si="8"/>
        <v>611257</v>
      </c>
      <c r="AE11" s="190">
        <f t="shared" si="8"/>
        <v>0</v>
      </c>
      <c r="AF11" s="190">
        <f t="shared" si="8"/>
        <v>1026630</v>
      </c>
      <c r="AG11" s="221">
        <f t="shared" ref="AG11" si="9">SUM(AG5:AG9)</f>
        <v>1769641</v>
      </c>
      <c r="AJ11" s="96" t="s">
        <v>62</v>
      </c>
      <c r="AK11" s="96"/>
      <c r="AL11" s="292">
        <f>SUM(AL5:AL10)</f>
        <v>-66748</v>
      </c>
      <c r="AM11" s="96"/>
    </row>
    <row r="12" spans="1:39" ht="8.4499999999999993" customHeight="1" thickTop="1">
      <c r="B12" s="138"/>
      <c r="C12" s="138"/>
      <c r="E12" s="138"/>
      <c r="F12" s="138"/>
      <c r="G12" s="138"/>
      <c r="H12" s="138"/>
      <c r="I12" s="138"/>
      <c r="J12" s="138"/>
      <c r="K12" s="138"/>
      <c r="L12" s="138"/>
      <c r="M12" s="138"/>
      <c r="N12" s="138"/>
      <c r="O12" s="138"/>
      <c r="T12" s="138"/>
      <c r="U12" s="148"/>
      <c r="V12" s="147"/>
      <c r="W12" s="148"/>
      <c r="X12" s="147"/>
      <c r="Y12" s="148"/>
      <c r="Z12" s="138"/>
      <c r="AA12" s="138"/>
      <c r="AB12" s="138"/>
      <c r="AC12" s="148"/>
      <c r="AD12" s="147"/>
      <c r="AE12" s="148"/>
      <c r="AF12" s="138"/>
      <c r="AJ12" s="96"/>
      <c r="AK12" s="96"/>
      <c r="AL12" s="96"/>
      <c r="AM12" s="96"/>
    </row>
    <row r="13" spans="1:39">
      <c r="AJ13" s="96"/>
      <c r="AK13" s="96"/>
      <c r="AL13" s="96"/>
      <c r="AM13" s="96"/>
    </row>
    <row r="14" spans="1:39">
      <c r="AG14" s="188"/>
    </row>
    <row r="15" spans="1:39">
      <c r="M15" s="142"/>
      <c r="N15" s="142"/>
      <c r="O15" s="142"/>
      <c r="P15" s="138"/>
    </row>
    <row r="17" spans="13:38">
      <c r="M17" s="142"/>
      <c r="N17" s="142"/>
      <c r="O17" s="142"/>
      <c r="P17" s="138"/>
      <c r="AL17" s="146">
        <f>-AL11+'State Schedule'!C31-'State Schedule'!D31</f>
        <v>0</v>
      </c>
    </row>
    <row r="18" spans="13:38">
      <c r="M18" s="142"/>
      <c r="N18" s="142"/>
      <c r="O18" s="142"/>
      <c r="P18" s="138"/>
    </row>
    <row r="19" spans="13:38">
      <c r="P19" s="138"/>
      <c r="Q19" s="143"/>
    </row>
    <row r="21" spans="13:38" s="105" customFormat="1"/>
    <row r="34" spans="13:16">
      <c r="M34" s="142"/>
      <c r="N34" s="142"/>
      <c r="O34" s="142"/>
      <c r="P34" s="138"/>
    </row>
    <row r="35" spans="13:16">
      <c r="M35" s="142"/>
      <c r="N35" s="142"/>
      <c r="O35" s="142"/>
      <c r="P35" s="138"/>
    </row>
    <row r="37" spans="13:16">
      <c r="M37" s="142"/>
      <c r="N37" s="142"/>
      <c r="O37" s="142"/>
      <c r="P37" s="138"/>
    </row>
    <row r="38" spans="13:16">
      <c r="M38" s="142"/>
      <c r="N38" s="142"/>
      <c r="O38" s="142"/>
      <c r="P38" s="138"/>
    </row>
    <row r="39" spans="13:16">
      <c r="M39" s="142"/>
      <c r="N39" s="142"/>
      <c r="O39" s="142"/>
      <c r="P39" s="138"/>
    </row>
    <row r="40" spans="13:16">
      <c r="P40" s="138"/>
    </row>
    <row r="41" spans="13:16">
      <c r="P41" s="138"/>
    </row>
    <row r="43" spans="13:16">
      <c r="P43" s="138"/>
    </row>
    <row r="44" spans="13:16">
      <c r="P44" s="138"/>
    </row>
    <row r="48" spans="13:16">
      <c r="P48" s="138"/>
    </row>
    <row r="49" spans="16:16">
      <c r="P49" s="138"/>
    </row>
    <row r="50" spans="16:16">
      <c r="P50" s="138"/>
    </row>
  </sheetData>
  <mergeCells count="10">
    <mergeCell ref="Z2:AA2"/>
    <mergeCell ref="AB2:AC2"/>
    <mergeCell ref="AD2:AE2"/>
    <mergeCell ref="G2:H2"/>
    <mergeCell ref="V2:W2"/>
    <mergeCell ref="E2:F2"/>
    <mergeCell ref="I2:J2"/>
    <mergeCell ref="K2:L2"/>
    <mergeCell ref="M2:N2"/>
    <mergeCell ref="X2:Y2"/>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G45"/>
  <sheetViews>
    <sheetView workbookViewId="0"/>
  </sheetViews>
  <sheetFormatPr defaultColWidth="9.140625" defaultRowHeight="15"/>
  <cols>
    <col min="1" max="1" width="36.5703125" style="97" customWidth="1"/>
    <col min="2" max="2" width="18" style="97" customWidth="1"/>
    <col min="3" max="3" width="3.7109375" style="97" customWidth="1"/>
    <col min="4" max="4" width="16.28515625" style="97" customWidth="1"/>
    <col min="5" max="5" width="9.140625" style="97"/>
    <col min="6" max="6" width="19.42578125" customWidth="1"/>
    <col min="7" max="7" width="10.5703125" customWidth="1"/>
    <col min="9" max="9" width="19" bestFit="1" customWidth="1"/>
    <col min="10" max="10" width="3.7109375" customWidth="1"/>
    <col min="11" max="11" width="18.85546875" customWidth="1"/>
    <col min="12" max="12" width="3.7109375" customWidth="1"/>
    <col min="13" max="13" width="19" customWidth="1"/>
  </cols>
  <sheetData>
    <row r="1" spans="1:7">
      <c r="A1" s="106" t="s">
        <v>63</v>
      </c>
      <c r="B1" s="427">
        <v>44196</v>
      </c>
      <c r="C1" s="428"/>
      <c r="D1" s="429"/>
      <c r="E1" s="96"/>
      <c r="G1" t="s">
        <v>326</v>
      </c>
    </row>
    <row r="2" spans="1:7">
      <c r="A2" s="106" t="s">
        <v>203</v>
      </c>
      <c r="B2" s="427">
        <v>44742</v>
      </c>
      <c r="C2" s="428"/>
      <c r="D2" s="429"/>
      <c r="E2" s="96"/>
      <c r="G2" s="315" t="s">
        <v>415</v>
      </c>
    </row>
    <row r="3" spans="1:7">
      <c r="A3" s="106" t="s">
        <v>64</v>
      </c>
      <c r="B3" s="430" t="s">
        <v>414</v>
      </c>
      <c r="C3" s="430"/>
      <c r="D3" s="430"/>
      <c r="E3" s="96"/>
    </row>
    <row r="4" spans="1:7">
      <c r="A4" s="106" t="s">
        <v>65</v>
      </c>
      <c r="B4" s="430" t="s">
        <v>66</v>
      </c>
      <c r="C4" s="430"/>
      <c r="D4" s="430"/>
      <c r="E4" s="96"/>
    </row>
    <row r="5" spans="1:7">
      <c r="A5" s="107" t="s">
        <v>67</v>
      </c>
      <c r="B5" s="288"/>
      <c r="C5" s="288"/>
      <c r="D5" s="289"/>
      <c r="E5" s="96"/>
    </row>
    <row r="6" spans="1:7">
      <c r="A6" s="108" t="s">
        <v>68</v>
      </c>
      <c r="B6" s="426" t="s">
        <v>368</v>
      </c>
      <c r="C6" s="426"/>
      <c r="D6" s="426"/>
      <c r="E6" s="96"/>
    </row>
    <row r="7" spans="1:7" s="21" customFormat="1">
      <c r="A7" s="182" t="s">
        <v>200</v>
      </c>
      <c r="B7" s="183" t="s">
        <v>369</v>
      </c>
      <c r="C7" s="288"/>
      <c r="D7" s="289"/>
      <c r="E7" s="290"/>
    </row>
    <row r="8" spans="1:7">
      <c r="A8" s="109" t="s">
        <v>201</v>
      </c>
      <c r="B8" s="434" t="s">
        <v>369</v>
      </c>
      <c r="C8" s="434"/>
      <c r="D8" s="434"/>
      <c r="E8" s="96"/>
    </row>
    <row r="9" spans="1:7">
      <c r="A9" s="108" t="s">
        <v>69</v>
      </c>
      <c r="B9" s="435" t="s">
        <v>370</v>
      </c>
      <c r="C9" s="436"/>
      <c r="D9" s="437"/>
      <c r="E9" s="96"/>
    </row>
    <row r="10" spans="1:7" ht="58.5" customHeight="1">
      <c r="A10" s="110" t="s">
        <v>202</v>
      </c>
      <c r="B10" s="450" t="s">
        <v>245</v>
      </c>
      <c r="C10" s="451"/>
      <c r="D10" s="452"/>
      <c r="E10" s="96"/>
    </row>
    <row r="11" spans="1:7">
      <c r="A11" s="110" t="s">
        <v>70</v>
      </c>
      <c r="B11" s="438" t="s">
        <v>298</v>
      </c>
      <c r="C11" s="439"/>
      <c r="D11" s="440"/>
      <c r="E11" s="96"/>
    </row>
    <row r="12" spans="1:7">
      <c r="A12" s="111"/>
      <c r="B12" s="441"/>
      <c r="C12" s="442"/>
      <c r="D12" s="443"/>
      <c r="E12" s="96"/>
    </row>
    <row r="13" spans="1:7" ht="12.6" customHeight="1">
      <c r="A13" s="112"/>
      <c r="B13" s="441"/>
      <c r="C13" s="442"/>
      <c r="D13" s="443"/>
      <c r="E13" s="96"/>
    </row>
    <row r="14" spans="1:7" ht="47.25" customHeight="1">
      <c r="A14" s="112"/>
      <c r="B14" s="441"/>
      <c r="C14" s="442"/>
      <c r="D14" s="443"/>
      <c r="E14" s="96"/>
    </row>
    <row r="15" spans="1:7">
      <c r="A15" s="112"/>
      <c r="B15" s="444" t="s">
        <v>299</v>
      </c>
      <c r="C15" s="445"/>
      <c r="D15" s="446"/>
      <c r="E15" s="96"/>
    </row>
    <row r="16" spans="1:7">
      <c r="A16" s="112"/>
      <c r="B16" s="441"/>
      <c r="C16" s="442"/>
      <c r="D16" s="443"/>
      <c r="E16" s="96"/>
    </row>
    <row r="17" spans="1:6" ht="13.9" customHeight="1">
      <c r="A17" s="112"/>
      <c r="B17" s="441"/>
      <c r="C17" s="442"/>
      <c r="D17" s="443"/>
      <c r="E17" s="96"/>
    </row>
    <row r="18" spans="1:6" ht="34.5" customHeight="1">
      <c r="A18" s="112"/>
      <c r="B18" s="441"/>
      <c r="C18" s="442"/>
      <c r="D18" s="443"/>
      <c r="E18" s="96"/>
    </row>
    <row r="19" spans="1:6">
      <c r="A19" s="112"/>
      <c r="B19" s="444" t="s">
        <v>300</v>
      </c>
      <c r="C19" s="445"/>
      <c r="D19" s="446"/>
      <c r="E19" s="96"/>
    </row>
    <row r="20" spans="1:6">
      <c r="A20" s="112"/>
      <c r="B20" s="441"/>
      <c r="C20" s="442"/>
      <c r="D20" s="443"/>
      <c r="E20" s="96"/>
    </row>
    <row r="21" spans="1:6" ht="61.5" customHeight="1">
      <c r="A21" s="112"/>
      <c r="B21" s="441"/>
      <c r="C21" s="442"/>
      <c r="D21" s="443"/>
      <c r="E21" s="96"/>
    </row>
    <row r="22" spans="1:6" ht="3.75" customHeight="1">
      <c r="A22" s="113"/>
      <c r="B22" s="447"/>
      <c r="C22" s="448"/>
      <c r="D22" s="449"/>
      <c r="E22" s="96"/>
    </row>
    <row r="23" spans="1:6" ht="30" hidden="1" customHeight="1">
      <c r="A23" s="431" t="s">
        <v>246</v>
      </c>
      <c r="B23" s="432"/>
      <c r="C23" s="432"/>
      <c r="D23" s="433"/>
      <c r="E23" s="96"/>
    </row>
    <row r="24" spans="1:6" ht="10.5" customHeight="1">
      <c r="A24" s="96"/>
      <c r="B24" s="96"/>
      <c r="C24" s="96"/>
      <c r="D24" s="96"/>
      <c r="E24" s="96"/>
      <c r="F24" s="21"/>
    </row>
    <row r="29" spans="1:6" ht="15" customHeight="1"/>
    <row r="45" ht="15" customHeight="1"/>
  </sheetData>
  <mergeCells count="12">
    <mergeCell ref="A23:D23"/>
    <mergeCell ref="B8:D8"/>
    <mergeCell ref="B9:D9"/>
    <mergeCell ref="B11:D14"/>
    <mergeCell ref="B15:D18"/>
    <mergeCell ref="B19:D22"/>
    <mergeCell ref="B10:D10"/>
    <mergeCell ref="B6:D6"/>
    <mergeCell ref="B1:D1"/>
    <mergeCell ref="B3:D3"/>
    <mergeCell ref="B4:D4"/>
    <mergeCell ref="B2:D2"/>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Q39"/>
  <sheetViews>
    <sheetView workbookViewId="0"/>
  </sheetViews>
  <sheetFormatPr defaultColWidth="9.140625" defaultRowHeight="15"/>
  <cols>
    <col min="1" max="1" width="20.28515625" customWidth="1"/>
    <col min="2" max="2" width="1.7109375" customWidth="1"/>
    <col min="3" max="3" width="11.140625" customWidth="1"/>
    <col min="4" max="4" width="1.7109375" customWidth="1"/>
    <col min="5" max="5" width="11.140625" customWidth="1"/>
    <col min="6" max="6" width="1.7109375" customWidth="1"/>
    <col min="7" max="7" width="17.5703125" bestFit="1" customWidth="1"/>
    <col min="9" max="9" width="30.28515625" style="97" customWidth="1"/>
    <col min="10" max="10" width="3.7109375" style="97" customWidth="1"/>
    <col min="11" max="11" width="18.85546875" style="97" customWidth="1"/>
    <col min="12" max="12" width="3.7109375" style="97" customWidth="1"/>
    <col min="13" max="13" width="21.5703125" style="97" customWidth="1"/>
    <col min="14" max="14" width="9.140625" style="97"/>
  </cols>
  <sheetData>
    <row r="1" spans="1:17" ht="31.9" customHeight="1">
      <c r="A1" s="316"/>
      <c r="Q1" t="s">
        <v>371</v>
      </c>
    </row>
    <row r="2" spans="1:17">
      <c r="A2" s="319"/>
      <c r="B2" s="319"/>
      <c r="C2" s="453"/>
      <c r="D2" s="453"/>
      <c r="E2" s="453"/>
      <c r="F2" s="453"/>
      <c r="G2" s="453"/>
      <c r="H2" s="360"/>
      <c r="Q2" t="s">
        <v>325</v>
      </c>
    </row>
    <row r="3" spans="1:17">
      <c r="A3" s="399" t="s">
        <v>227</v>
      </c>
      <c r="B3" s="396"/>
      <c r="C3" s="403" t="s">
        <v>228</v>
      </c>
      <c r="D3" s="400"/>
      <c r="E3" s="403" t="s">
        <v>229</v>
      </c>
      <c r="F3" s="400"/>
      <c r="G3" s="403" t="s">
        <v>72</v>
      </c>
      <c r="H3" s="360"/>
      <c r="P3" s="97"/>
      <c r="Q3" s="315" t="s">
        <v>415</v>
      </c>
    </row>
    <row r="4" spans="1:17">
      <c r="A4" s="398" t="s">
        <v>230</v>
      </c>
      <c r="B4" s="398"/>
      <c r="C4" s="397">
        <v>0.15</v>
      </c>
      <c r="D4" s="397"/>
      <c r="E4" s="397">
        <v>0.25</v>
      </c>
      <c r="F4" s="397"/>
      <c r="G4" s="397">
        <v>0.2</v>
      </c>
      <c r="H4" s="360"/>
    </row>
    <row r="5" spans="1:17">
      <c r="A5" s="398" t="s">
        <v>231</v>
      </c>
      <c r="B5" s="398"/>
      <c r="C5" s="397">
        <v>0.25</v>
      </c>
      <c r="D5" s="397"/>
      <c r="E5" s="397">
        <v>0.35</v>
      </c>
      <c r="F5" s="397"/>
      <c r="G5" s="397">
        <v>0.3</v>
      </c>
      <c r="H5" s="360"/>
      <c r="I5" s="213" t="s">
        <v>399</v>
      </c>
    </row>
    <row r="6" spans="1:17" ht="15" customHeight="1">
      <c r="A6" s="398" t="s">
        <v>233</v>
      </c>
      <c r="B6" s="398"/>
      <c r="C6" s="397">
        <v>7.4999999999999997E-2</v>
      </c>
      <c r="D6" s="397"/>
      <c r="E6" s="397">
        <v>0.17499999999999999</v>
      </c>
      <c r="F6" s="397"/>
      <c r="G6" s="397">
        <v>0.125</v>
      </c>
      <c r="H6" s="360"/>
    </row>
    <row r="7" spans="1:17">
      <c r="A7" s="398" t="s">
        <v>232</v>
      </c>
      <c r="B7" s="398"/>
      <c r="C7" s="397">
        <v>0.15</v>
      </c>
      <c r="D7" s="397"/>
      <c r="E7" s="397">
        <v>0.27500000000000002</v>
      </c>
      <c r="F7" s="397"/>
      <c r="G7" s="397">
        <v>0.2</v>
      </c>
      <c r="H7" s="360"/>
      <c r="I7" s="213" t="s">
        <v>399</v>
      </c>
    </row>
    <row r="8" spans="1:17">
      <c r="A8" s="398" t="s">
        <v>301</v>
      </c>
      <c r="B8" s="398"/>
      <c r="C8" s="397">
        <v>0</v>
      </c>
      <c r="D8" s="397"/>
      <c r="E8" s="397">
        <v>3.5000000000000003E-2</v>
      </c>
      <c r="F8" s="397"/>
      <c r="G8" s="397">
        <v>2.5000000000000001E-2</v>
      </c>
      <c r="H8" s="360"/>
      <c r="I8" s="213"/>
    </row>
    <row r="9" spans="1:17">
      <c r="A9" s="398" t="s">
        <v>427</v>
      </c>
      <c r="B9" s="398"/>
      <c r="C9" s="397">
        <v>2.5000000000000001E-2</v>
      </c>
      <c r="D9" s="397"/>
      <c r="E9" s="397">
        <v>0.1</v>
      </c>
      <c r="F9" s="397"/>
      <c r="G9" s="397">
        <v>7.4999999999999997E-2</v>
      </c>
      <c r="H9" s="360"/>
      <c r="I9" s="213"/>
    </row>
    <row r="10" spans="1:17">
      <c r="A10" s="398" t="s">
        <v>428</v>
      </c>
      <c r="B10" s="398"/>
      <c r="C10" s="397">
        <v>2.5000000000000001E-2</v>
      </c>
      <c r="D10" s="397"/>
      <c r="E10" s="397">
        <v>0.1</v>
      </c>
      <c r="F10" s="397"/>
      <c r="G10" s="397">
        <v>7.4999999999999997E-2</v>
      </c>
      <c r="H10" s="360"/>
      <c r="I10" s="213"/>
    </row>
    <row r="11" spans="1:17">
      <c r="A11" s="398" t="s">
        <v>416</v>
      </c>
      <c r="B11" s="398"/>
      <c r="C11" s="397">
        <v>0</v>
      </c>
      <c r="D11" s="397"/>
      <c r="E11" s="397">
        <v>0.05</v>
      </c>
      <c r="F11" s="397"/>
      <c r="G11" s="397">
        <v>0</v>
      </c>
      <c r="H11" s="360"/>
    </row>
    <row r="12" spans="1:17" ht="15.75" thickBot="1">
      <c r="A12" s="395" t="s">
        <v>62</v>
      </c>
      <c r="B12" s="395"/>
      <c r="C12" s="401"/>
      <c r="D12" s="401"/>
      <c r="E12" s="401"/>
      <c r="F12" s="401"/>
      <c r="G12" s="402">
        <v>0.99999999999999989</v>
      </c>
      <c r="H12" s="360"/>
    </row>
    <row r="13" spans="1:17" ht="7.15" customHeight="1" thickTop="1">
      <c r="A13" s="96"/>
      <c r="B13" s="96"/>
      <c r="C13" s="293"/>
      <c r="D13" s="293"/>
      <c r="E13" s="293"/>
      <c r="F13" s="293"/>
      <c r="G13" s="345"/>
    </row>
    <row r="14" spans="1:17" ht="29.25">
      <c r="A14" s="96"/>
      <c r="B14" s="96"/>
      <c r="C14" s="96"/>
      <c r="D14" s="96"/>
      <c r="E14" s="96"/>
      <c r="F14" s="96"/>
      <c r="G14" s="96"/>
      <c r="H14" s="360"/>
      <c r="I14" s="282" t="s">
        <v>71</v>
      </c>
      <c r="J14" s="283"/>
      <c r="K14" s="282" t="s">
        <v>72</v>
      </c>
      <c r="L14" s="283"/>
      <c r="M14" s="282" t="s">
        <v>73</v>
      </c>
      <c r="N14" s="105"/>
    </row>
    <row r="15" spans="1:17">
      <c r="I15" s="96"/>
      <c r="J15" s="96"/>
      <c r="K15" s="96"/>
      <c r="L15" s="96"/>
      <c r="M15" s="96"/>
    </row>
    <row r="16" spans="1:17">
      <c r="I16" s="96" t="s">
        <v>372</v>
      </c>
      <c r="J16" s="96"/>
      <c r="K16" s="114">
        <v>0.30620000000000003</v>
      </c>
      <c r="L16" s="104"/>
      <c r="M16" s="114">
        <v>5.8500000000000003E-2</v>
      </c>
    </row>
    <row r="17" spans="9:14">
      <c r="I17" s="96" t="s">
        <v>232</v>
      </c>
      <c r="J17" s="96"/>
      <c r="K17" s="114">
        <v>0.255</v>
      </c>
      <c r="L17" s="104"/>
      <c r="M17" s="114">
        <v>7.7100000000000002E-2</v>
      </c>
      <c r="N17" s="317"/>
    </row>
    <row r="18" spans="9:14">
      <c r="I18" s="96" t="s">
        <v>74</v>
      </c>
      <c r="J18" s="96"/>
      <c r="K18" s="114">
        <v>0.23749999999999999</v>
      </c>
      <c r="L18" s="104"/>
      <c r="M18" s="114">
        <v>2.7300000000000001E-2</v>
      </c>
    </row>
    <row r="19" spans="9:14">
      <c r="I19" s="96" t="s">
        <v>233</v>
      </c>
      <c r="J19" s="96"/>
      <c r="K19" s="114">
        <v>0.1225</v>
      </c>
      <c r="L19" s="104"/>
      <c r="M19" s="114">
        <v>5.6599999999999998E-2</v>
      </c>
    </row>
    <row r="20" spans="9:14">
      <c r="I20" s="96" t="s">
        <v>373</v>
      </c>
      <c r="J20" s="96"/>
      <c r="K20" s="114">
        <v>7.4999999999999997E-3</v>
      </c>
      <c r="L20" s="104"/>
      <c r="M20" s="114">
        <v>5.7099999999999998E-2</v>
      </c>
    </row>
    <row r="21" spans="9:14">
      <c r="I21" s="96" t="s">
        <v>247</v>
      </c>
      <c r="J21" s="96"/>
      <c r="K21" s="114">
        <v>1.4999999999999999E-2</v>
      </c>
      <c r="L21" s="104"/>
      <c r="M21" s="114">
        <v>6.2600000000000003E-2</v>
      </c>
    </row>
    <row r="22" spans="9:14">
      <c r="I22" s="96" t="s">
        <v>75</v>
      </c>
      <c r="J22" s="96"/>
      <c r="K22" s="114">
        <v>6.3E-3</v>
      </c>
      <c r="L22" s="104"/>
      <c r="M22" s="114">
        <v>3.1E-2</v>
      </c>
    </row>
    <row r="23" spans="9:14">
      <c r="I23" s="96" t="s">
        <v>374</v>
      </c>
      <c r="J23" s="96"/>
      <c r="K23" s="114">
        <v>1.2500000000000001E-2</v>
      </c>
      <c r="L23" s="104"/>
      <c r="M23" s="114">
        <v>5.11E-2</v>
      </c>
    </row>
    <row r="24" spans="9:14">
      <c r="I24" s="96" t="s">
        <v>375</v>
      </c>
      <c r="J24" s="96"/>
      <c r="K24" s="114">
        <v>6.3E-3</v>
      </c>
      <c r="L24" s="104"/>
      <c r="M24" s="114">
        <v>5.3100000000000001E-2</v>
      </c>
    </row>
    <row r="25" spans="9:14">
      <c r="I25" s="96" t="s">
        <v>376</v>
      </c>
      <c r="J25" s="96"/>
      <c r="K25" s="114">
        <v>5.62E-2</v>
      </c>
      <c r="L25" s="104"/>
      <c r="M25" s="114">
        <v>5.0599999999999999E-2</v>
      </c>
    </row>
    <row r="26" spans="9:14">
      <c r="I26" s="96" t="s">
        <v>377</v>
      </c>
      <c r="J26" s="96"/>
      <c r="K26" s="114">
        <v>-2.5000000000000001E-2</v>
      </c>
      <c r="L26" s="104"/>
      <c r="M26" s="114">
        <v>1.7600000000000001E-2</v>
      </c>
    </row>
    <row r="27" spans="9:14" hidden="1">
      <c r="I27" s="96"/>
      <c r="J27" s="96"/>
      <c r="K27" s="114"/>
      <c r="L27" s="104"/>
      <c r="M27" s="114"/>
    </row>
    <row r="28" spans="9:14" hidden="1">
      <c r="I28" s="96"/>
      <c r="J28" s="96"/>
      <c r="K28" s="114"/>
      <c r="L28" s="104"/>
      <c r="M28" s="114"/>
    </row>
    <row r="29" spans="9:14" hidden="1">
      <c r="I29" s="96"/>
      <c r="J29" s="96"/>
      <c r="K29" s="114"/>
      <c r="L29" s="104"/>
      <c r="M29" s="114"/>
    </row>
    <row r="30" spans="9:14" hidden="1">
      <c r="I30" s="96"/>
      <c r="J30" s="96"/>
      <c r="K30" s="114"/>
      <c r="L30" s="104"/>
      <c r="M30" s="114"/>
    </row>
    <row r="31" spans="9:14" hidden="1">
      <c r="I31" s="96"/>
      <c r="J31" s="96"/>
      <c r="K31" s="114"/>
      <c r="L31" s="104"/>
      <c r="M31" s="114"/>
    </row>
    <row r="32" spans="9:14" hidden="1">
      <c r="I32" s="96"/>
      <c r="J32" s="96"/>
      <c r="K32" s="114"/>
      <c r="L32" s="104"/>
      <c r="M32" s="114"/>
    </row>
    <row r="33" spans="9:13" hidden="1">
      <c r="I33" s="96"/>
      <c r="J33" s="96"/>
      <c r="K33" s="114"/>
      <c r="L33" s="104"/>
      <c r="M33" s="114"/>
    </row>
    <row r="34" spans="9:13" hidden="1">
      <c r="I34" s="96"/>
      <c r="J34" s="96"/>
      <c r="K34" s="114"/>
      <c r="L34" s="104"/>
      <c r="M34" s="114"/>
    </row>
    <row r="35" spans="9:13">
      <c r="I35" s="96"/>
      <c r="J35" s="96"/>
      <c r="K35" s="115"/>
      <c r="L35" s="104"/>
      <c r="M35" s="114"/>
    </row>
    <row r="36" spans="9:13" ht="15.75" thickBot="1">
      <c r="I36" s="116" t="s">
        <v>62</v>
      </c>
      <c r="J36" s="96"/>
      <c r="K36" s="294">
        <f>SUM(K16:K34)</f>
        <v>0.99999999999999989</v>
      </c>
      <c r="L36" s="104"/>
      <c r="M36" s="104"/>
    </row>
    <row r="37" spans="9:13" ht="15.75" thickTop="1">
      <c r="I37" s="96"/>
      <c r="J37" s="96"/>
      <c r="K37" s="96"/>
      <c r="L37" s="96"/>
      <c r="M37" s="96"/>
    </row>
    <row r="38" spans="9:13">
      <c r="I38" s="96" t="s">
        <v>76</v>
      </c>
      <c r="J38" s="96"/>
      <c r="K38" s="96"/>
      <c r="L38" s="96"/>
      <c r="M38" s="114">
        <v>2.4E-2</v>
      </c>
    </row>
    <row r="39" spans="9:13" ht="9" customHeight="1">
      <c r="I39" s="96"/>
      <c r="J39" s="96"/>
      <c r="K39" s="96"/>
      <c r="L39" s="96"/>
      <c r="M39" s="96"/>
    </row>
  </sheetData>
  <mergeCells count="1">
    <mergeCell ref="C2:G2"/>
  </mergeCells>
  <hyperlinks>
    <hyperlink ref="Q3" r:id="rId1" xr:uid="{DF5F738F-518D-4ECA-938D-720EE7D79570}"/>
  </hyperlinks>
  <pageMargins left="0.7" right="0.7" top="0.75" bottom="0.75" header="0.3" footer="0.3"/>
  <pageSetup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H13"/>
  <sheetViews>
    <sheetView workbookViewId="0"/>
  </sheetViews>
  <sheetFormatPr defaultColWidth="9.140625" defaultRowHeight="15"/>
  <cols>
    <col min="1" max="1" width="44.28515625" customWidth="1"/>
    <col min="2" max="2" width="1.42578125" customWidth="1"/>
    <col min="3" max="3" width="19" bestFit="1" customWidth="1"/>
    <col min="4" max="4" width="1.42578125" customWidth="1"/>
    <col min="5" max="5" width="18.85546875" customWidth="1"/>
    <col min="6" max="6" width="1.42578125" customWidth="1"/>
    <col min="7" max="7" width="17.140625" customWidth="1"/>
  </cols>
  <sheetData>
    <row r="1" spans="1:8" ht="30">
      <c r="A1" s="167"/>
      <c r="B1" s="167"/>
      <c r="C1" s="168" t="s">
        <v>129</v>
      </c>
      <c r="D1" s="169"/>
      <c r="E1" s="168" t="s">
        <v>130</v>
      </c>
      <c r="F1" s="169"/>
      <c r="G1" s="170" t="s">
        <v>62</v>
      </c>
      <c r="H1" s="97"/>
    </row>
    <row r="2" spans="1:8">
      <c r="A2" s="454" t="s">
        <v>133</v>
      </c>
      <c r="B2" s="167"/>
      <c r="C2" s="167"/>
      <c r="D2" s="167"/>
      <c r="E2" s="167"/>
      <c r="F2" s="167"/>
      <c r="G2" s="167"/>
      <c r="H2" s="97"/>
    </row>
    <row r="3" spans="1:8">
      <c r="A3" s="454"/>
      <c r="B3" s="167"/>
      <c r="C3" s="171" t="e">
        <f>-#REF!</f>
        <v>#REF!</v>
      </c>
      <c r="D3" s="172"/>
      <c r="E3" s="171" t="e">
        <f>-#REF!</f>
        <v>#REF!</v>
      </c>
      <c r="F3" s="172"/>
      <c r="G3" s="171" t="e">
        <f>SUM(C3:E3)</f>
        <v>#REF!</v>
      </c>
      <c r="H3" s="97"/>
    </row>
    <row r="4" spans="1:8">
      <c r="A4" s="167" t="s">
        <v>131</v>
      </c>
      <c r="B4" s="167"/>
      <c r="C4" s="173" t="e">
        <f>#REF!</f>
        <v>#REF!</v>
      </c>
      <c r="D4" s="173"/>
      <c r="E4" s="173" t="e">
        <f>#REF!</f>
        <v>#REF!</v>
      </c>
      <c r="F4" s="173"/>
      <c r="G4" s="173" t="e">
        <f>SUM(C4:E4)</f>
        <v>#REF!</v>
      </c>
      <c r="H4" s="97"/>
    </row>
    <row r="5" spans="1:8">
      <c r="A5" s="454" t="s">
        <v>132</v>
      </c>
      <c r="B5" s="167"/>
      <c r="C5" s="174"/>
      <c r="D5" s="172"/>
      <c r="E5" s="174"/>
      <c r="F5" s="172"/>
      <c r="G5" s="174"/>
      <c r="H5" s="97"/>
    </row>
    <row r="6" spans="1:8" ht="15.75" thickBot="1">
      <c r="A6" s="454"/>
      <c r="B6" s="167"/>
      <c r="C6" s="175" t="e">
        <f>SUM(C3:C5)</f>
        <v>#REF!</v>
      </c>
      <c r="D6" s="172"/>
      <c r="E6" s="175" t="e">
        <f>SUM(E3:E5)</f>
        <v>#REF!</v>
      </c>
      <c r="F6" s="172"/>
      <c r="G6" s="175" t="e">
        <f>SUM(G3:G5)</f>
        <v>#REF!</v>
      </c>
      <c r="H6" s="97"/>
    </row>
    <row r="7" spans="1:8" ht="15.75" thickTop="1">
      <c r="A7" s="167"/>
      <c r="B7" s="167"/>
      <c r="C7" s="167"/>
      <c r="D7" s="167"/>
      <c r="E7" s="167"/>
      <c r="F7" s="167"/>
      <c r="G7" s="167"/>
      <c r="H7" s="97"/>
    </row>
    <row r="8" spans="1:8">
      <c r="A8" s="167"/>
      <c r="B8" s="167"/>
      <c r="C8" s="167"/>
      <c r="D8" s="167"/>
      <c r="E8" s="167"/>
      <c r="F8" s="167"/>
      <c r="G8" s="167"/>
      <c r="H8" s="97"/>
    </row>
    <row r="9" spans="1:8">
      <c r="A9" s="71"/>
      <c r="B9" s="71"/>
      <c r="C9" s="71"/>
      <c r="D9" s="71"/>
      <c r="E9" s="71"/>
      <c r="F9" s="71"/>
      <c r="G9" s="71"/>
    </row>
    <row r="10" spans="1:8">
      <c r="A10" s="71"/>
      <c r="B10" s="71"/>
      <c r="C10" s="71"/>
      <c r="D10" s="71"/>
      <c r="E10" s="71"/>
      <c r="F10" s="71"/>
      <c r="G10" s="71"/>
    </row>
    <row r="11" spans="1:8">
      <c r="A11" s="71"/>
      <c r="B11" s="71"/>
      <c r="C11" s="71"/>
      <c r="D11" s="71"/>
      <c r="E11" s="71"/>
      <c r="F11" s="71"/>
      <c r="G11" s="71"/>
    </row>
    <row r="12" spans="1:8">
      <c r="A12" s="71"/>
      <c r="B12" s="71"/>
      <c r="C12" s="85" t="e">
        <f>C6+#REF!</f>
        <v>#REF!</v>
      </c>
      <c r="D12" s="85"/>
      <c r="E12" s="85" t="e">
        <f>#REF!+E6</f>
        <v>#REF!</v>
      </c>
      <c r="F12" s="85"/>
      <c r="G12" s="85" t="e">
        <f>G6+#REF!</f>
        <v>#REF!</v>
      </c>
    </row>
    <row r="13" spans="1:8">
      <c r="A13" s="71"/>
      <c r="B13" s="71"/>
      <c r="C13" s="71"/>
      <c r="D13" s="71"/>
      <c r="E13" s="71"/>
      <c r="F13" s="71"/>
      <c r="G13" s="71"/>
    </row>
  </sheetData>
  <mergeCells count="2">
    <mergeCell ref="A2:A3"/>
    <mergeCell ref="A5:A6"/>
  </mergeCells>
  <pageMargins left="0.7" right="0.7" top="0.75" bottom="0.75" header="0.3" footer="0.3"/>
  <pageSetup scale="85"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sheetPr>
  <dimension ref="A1:J4"/>
  <sheetViews>
    <sheetView workbookViewId="0"/>
  </sheetViews>
  <sheetFormatPr defaultColWidth="9.140625" defaultRowHeight="15.75"/>
  <cols>
    <col min="1" max="1" width="19.42578125" style="296" customWidth="1"/>
    <col min="2" max="2" width="11.140625" style="296" customWidth="1"/>
    <col min="3" max="3" width="2.42578125" style="296" customWidth="1"/>
    <col min="4" max="4" width="22.28515625" style="296" bestFit="1" customWidth="1"/>
    <col min="5" max="5" width="3.5703125" style="296" customWidth="1"/>
    <col min="6" max="6" width="22.7109375" style="296" bestFit="1" customWidth="1"/>
    <col min="7" max="7" width="3.5703125" style="296" customWidth="1"/>
    <col min="8" max="8" width="21.28515625" style="296" bestFit="1" customWidth="1"/>
    <col min="9" max="10" width="9.140625" style="296" customWidth="1"/>
    <col min="11" max="16384" width="9.140625" style="297"/>
  </cols>
  <sheetData>
    <row r="1" spans="1:9">
      <c r="A1" s="295"/>
      <c r="B1" s="295"/>
      <c r="C1" s="295"/>
      <c r="D1" s="320" t="s">
        <v>380</v>
      </c>
      <c r="E1" s="321"/>
      <c r="F1" s="320" t="s">
        <v>378</v>
      </c>
      <c r="G1" s="321"/>
      <c r="H1" s="320" t="s">
        <v>379</v>
      </c>
      <c r="I1" s="295"/>
    </row>
    <row r="2" spans="1:9">
      <c r="A2" s="455" t="s">
        <v>277</v>
      </c>
      <c r="B2" s="456"/>
      <c r="C2" s="295"/>
      <c r="D2" s="295"/>
      <c r="E2" s="295"/>
      <c r="F2" s="295"/>
      <c r="G2" s="295"/>
      <c r="H2" s="295"/>
      <c r="I2" s="295"/>
    </row>
    <row r="3" spans="1:9">
      <c r="A3" s="456"/>
      <c r="B3" s="456"/>
      <c r="C3" s="295"/>
      <c r="D3" s="298">
        <f>'State Schedule'!D14</f>
        <v>10183653</v>
      </c>
      <c r="E3" s="295"/>
      <c r="F3" s="298">
        <f>'State Schedule'!D13</f>
        <v>5742402</v>
      </c>
      <c r="G3" s="295"/>
      <c r="H3" s="298">
        <f>'State Schedule'!D15</f>
        <v>2025280</v>
      </c>
      <c r="I3" s="295"/>
    </row>
    <row r="4" spans="1:9" ht="9.6" customHeight="1">
      <c r="A4" s="295"/>
      <c r="B4" s="295"/>
      <c r="C4" s="295"/>
      <c r="D4" s="295"/>
      <c r="E4" s="295"/>
      <c r="F4" s="295"/>
      <c r="G4" s="295"/>
      <c r="H4" s="295"/>
      <c r="I4" s="295"/>
    </row>
  </sheetData>
  <mergeCells count="1">
    <mergeCell ref="A2:B3"/>
  </mergeCells>
  <pageMargins left="0.7" right="0.7" top="0.75" bottom="0.75" header="0.3" footer="0.3"/>
  <pageSetup scale="8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tint="0.59999389629810485"/>
    <pageSetUpPr fitToPage="1"/>
  </sheetPr>
  <dimension ref="A1:V38"/>
  <sheetViews>
    <sheetView workbookViewId="0">
      <selection activeCell="G14" sqref="G14"/>
    </sheetView>
  </sheetViews>
  <sheetFormatPr defaultRowHeight="12.75"/>
  <cols>
    <col min="1" max="1" width="15.85546875" style="22" customWidth="1"/>
    <col min="2" max="2" width="3" style="22" customWidth="1"/>
    <col min="3" max="3" width="15.85546875" style="22" customWidth="1"/>
    <col min="4" max="4" width="3" style="22" customWidth="1"/>
    <col min="5" max="5" width="15.85546875" style="22" customWidth="1"/>
    <col min="6" max="6" width="3" style="22" customWidth="1"/>
    <col min="7" max="7" width="15.85546875" style="22" customWidth="1"/>
    <col min="8" max="8" width="3" style="22" customWidth="1"/>
    <col min="9" max="9" width="15.85546875" style="22" customWidth="1"/>
    <col min="10" max="10" width="3" style="22" customWidth="1"/>
    <col min="11" max="11" width="15.85546875" style="22" customWidth="1"/>
    <col min="12" max="248" width="9.140625" style="22"/>
    <col min="249" max="249" width="2" style="22" customWidth="1"/>
    <col min="250" max="250" width="6.42578125" style="22" customWidth="1"/>
    <col min="251" max="251" width="1.7109375" style="22" customWidth="1"/>
    <col min="252" max="252" width="1.28515625" style="22" customWidth="1"/>
    <col min="253" max="253" width="13" style="22" customWidth="1"/>
    <col min="254" max="254" width="2.140625" style="22" customWidth="1"/>
    <col min="255" max="255" width="1.28515625" style="22" customWidth="1"/>
    <col min="256" max="256" width="2" style="22" customWidth="1"/>
    <col min="257" max="257" width="15" style="22" customWidth="1"/>
    <col min="258" max="258" width="1.42578125" style="22" customWidth="1"/>
    <col min="259" max="259" width="2" style="22" customWidth="1"/>
    <col min="260" max="260" width="11.5703125" style="22" customWidth="1"/>
    <col min="261" max="261" width="1.85546875" style="22" customWidth="1"/>
    <col min="262" max="262" width="2.5703125" style="22" customWidth="1"/>
    <col min="263" max="263" width="11.5703125" style="22" customWidth="1"/>
    <col min="264" max="264" width="2.85546875" style="22" customWidth="1"/>
    <col min="265" max="265" width="2.5703125" style="22" customWidth="1"/>
    <col min="266" max="266" width="10.42578125" style="22" customWidth="1"/>
    <col min="267" max="267" width="2.42578125" style="22" customWidth="1"/>
    <col min="268" max="504" width="9.140625" style="22"/>
    <col min="505" max="505" width="2" style="22" customWidth="1"/>
    <col min="506" max="506" width="6.42578125" style="22" customWidth="1"/>
    <col min="507" max="507" width="1.7109375" style="22" customWidth="1"/>
    <col min="508" max="508" width="1.28515625" style="22" customWidth="1"/>
    <col min="509" max="509" width="13" style="22" customWidth="1"/>
    <col min="510" max="510" width="2.140625" style="22" customWidth="1"/>
    <col min="511" max="511" width="1.28515625" style="22" customWidth="1"/>
    <col min="512" max="512" width="2" style="22" customWidth="1"/>
    <col min="513" max="513" width="15" style="22" customWidth="1"/>
    <col min="514" max="514" width="1.42578125" style="22" customWidth="1"/>
    <col min="515" max="515" width="2" style="22" customWidth="1"/>
    <col min="516" max="516" width="11.5703125" style="22" customWidth="1"/>
    <col min="517" max="517" width="1.85546875" style="22" customWidth="1"/>
    <col min="518" max="518" width="2.5703125" style="22" customWidth="1"/>
    <col min="519" max="519" width="11.5703125" style="22" customWidth="1"/>
    <col min="520" max="520" width="2.85546875" style="22" customWidth="1"/>
    <col min="521" max="521" width="2.5703125" style="22" customWidth="1"/>
    <col min="522" max="522" width="10.42578125" style="22" customWidth="1"/>
    <col min="523" max="523" width="2.42578125" style="22" customWidth="1"/>
    <col min="524" max="760" width="9.140625" style="22"/>
    <col min="761" max="761" width="2" style="22" customWidth="1"/>
    <col min="762" max="762" width="6.42578125" style="22" customWidth="1"/>
    <col min="763" max="763" width="1.7109375" style="22" customWidth="1"/>
    <col min="764" max="764" width="1.28515625" style="22" customWidth="1"/>
    <col min="765" max="765" width="13" style="22" customWidth="1"/>
    <col min="766" max="766" width="2.140625" style="22" customWidth="1"/>
    <col min="767" max="767" width="1.28515625" style="22" customWidth="1"/>
    <col min="768" max="768" width="2" style="22" customWidth="1"/>
    <col min="769" max="769" width="15" style="22" customWidth="1"/>
    <col min="770" max="770" width="1.42578125" style="22" customWidth="1"/>
    <col min="771" max="771" width="2" style="22" customWidth="1"/>
    <col min="772" max="772" width="11.5703125" style="22" customWidth="1"/>
    <col min="773" max="773" width="1.85546875" style="22" customWidth="1"/>
    <col min="774" max="774" width="2.5703125" style="22" customWidth="1"/>
    <col min="775" max="775" width="11.5703125" style="22" customWidth="1"/>
    <col min="776" max="776" width="2.85546875" style="22" customWidth="1"/>
    <col min="777" max="777" width="2.5703125" style="22" customWidth="1"/>
    <col min="778" max="778" width="10.42578125" style="22" customWidth="1"/>
    <col min="779" max="779" width="2.42578125" style="22" customWidth="1"/>
    <col min="780" max="1016" width="9.140625" style="22"/>
    <col min="1017" max="1017" width="2" style="22" customWidth="1"/>
    <col min="1018" max="1018" width="6.42578125" style="22" customWidth="1"/>
    <col min="1019" max="1019" width="1.7109375" style="22" customWidth="1"/>
    <col min="1020" max="1020" width="1.28515625" style="22" customWidth="1"/>
    <col min="1021" max="1021" width="13" style="22" customWidth="1"/>
    <col min="1022" max="1022" width="2.140625" style="22" customWidth="1"/>
    <col min="1023" max="1023" width="1.28515625" style="22" customWidth="1"/>
    <col min="1024" max="1024" width="2" style="22" customWidth="1"/>
    <col min="1025" max="1025" width="15" style="22" customWidth="1"/>
    <col min="1026" max="1026" width="1.42578125" style="22" customWidth="1"/>
    <col min="1027" max="1027" width="2" style="22" customWidth="1"/>
    <col min="1028" max="1028" width="11.5703125" style="22" customWidth="1"/>
    <col min="1029" max="1029" width="1.85546875" style="22" customWidth="1"/>
    <col min="1030" max="1030" width="2.5703125" style="22" customWidth="1"/>
    <col min="1031" max="1031" width="11.5703125" style="22" customWidth="1"/>
    <col min="1032" max="1032" width="2.85546875" style="22" customWidth="1"/>
    <col min="1033" max="1033" width="2.5703125" style="22" customWidth="1"/>
    <col min="1034" max="1034" width="10.42578125" style="22" customWidth="1"/>
    <col min="1035" max="1035" width="2.42578125" style="22" customWidth="1"/>
    <col min="1036" max="1272" width="9.140625" style="22"/>
    <col min="1273" max="1273" width="2" style="22" customWidth="1"/>
    <col min="1274" max="1274" width="6.42578125" style="22" customWidth="1"/>
    <col min="1275" max="1275" width="1.7109375" style="22" customWidth="1"/>
    <col min="1276" max="1276" width="1.28515625" style="22" customWidth="1"/>
    <col min="1277" max="1277" width="13" style="22" customWidth="1"/>
    <col min="1278" max="1278" width="2.140625" style="22" customWidth="1"/>
    <col min="1279" max="1279" width="1.28515625" style="22" customWidth="1"/>
    <col min="1280" max="1280" width="2" style="22" customWidth="1"/>
    <col min="1281" max="1281" width="15" style="22" customWidth="1"/>
    <col min="1282" max="1282" width="1.42578125" style="22" customWidth="1"/>
    <col min="1283" max="1283" width="2" style="22" customWidth="1"/>
    <col min="1284" max="1284" width="11.5703125" style="22" customWidth="1"/>
    <col min="1285" max="1285" width="1.85546875" style="22" customWidth="1"/>
    <col min="1286" max="1286" width="2.5703125" style="22" customWidth="1"/>
    <col min="1287" max="1287" width="11.5703125" style="22" customWidth="1"/>
    <col min="1288" max="1288" width="2.85546875" style="22" customWidth="1"/>
    <col min="1289" max="1289" width="2.5703125" style="22" customWidth="1"/>
    <col min="1290" max="1290" width="10.42578125" style="22" customWidth="1"/>
    <col min="1291" max="1291" width="2.42578125" style="22" customWidth="1"/>
    <col min="1292" max="1528" width="9.140625" style="22"/>
    <col min="1529" max="1529" width="2" style="22" customWidth="1"/>
    <col min="1530" max="1530" width="6.42578125" style="22" customWidth="1"/>
    <col min="1531" max="1531" width="1.7109375" style="22" customWidth="1"/>
    <col min="1532" max="1532" width="1.28515625" style="22" customWidth="1"/>
    <col min="1533" max="1533" width="13" style="22" customWidth="1"/>
    <col min="1534" max="1534" width="2.140625" style="22" customWidth="1"/>
    <col min="1535" max="1535" width="1.28515625" style="22" customWidth="1"/>
    <col min="1536" max="1536" width="2" style="22" customWidth="1"/>
    <col min="1537" max="1537" width="15" style="22" customWidth="1"/>
    <col min="1538" max="1538" width="1.42578125" style="22" customWidth="1"/>
    <col min="1539" max="1539" width="2" style="22" customWidth="1"/>
    <col min="1540" max="1540" width="11.5703125" style="22" customWidth="1"/>
    <col min="1541" max="1541" width="1.85546875" style="22" customWidth="1"/>
    <col min="1542" max="1542" width="2.5703125" style="22" customWidth="1"/>
    <col min="1543" max="1543" width="11.5703125" style="22" customWidth="1"/>
    <col min="1544" max="1544" width="2.85546875" style="22" customWidth="1"/>
    <col min="1545" max="1545" width="2.5703125" style="22" customWidth="1"/>
    <col min="1546" max="1546" width="10.42578125" style="22" customWidth="1"/>
    <col min="1547" max="1547" width="2.42578125" style="22" customWidth="1"/>
    <col min="1548" max="1784" width="9.140625" style="22"/>
    <col min="1785" max="1785" width="2" style="22" customWidth="1"/>
    <col min="1786" max="1786" width="6.42578125" style="22" customWidth="1"/>
    <col min="1787" max="1787" width="1.7109375" style="22" customWidth="1"/>
    <col min="1788" max="1788" width="1.28515625" style="22" customWidth="1"/>
    <col min="1789" max="1789" width="13" style="22" customWidth="1"/>
    <col min="1790" max="1790" width="2.140625" style="22" customWidth="1"/>
    <col min="1791" max="1791" width="1.28515625" style="22" customWidth="1"/>
    <col min="1792" max="1792" width="2" style="22" customWidth="1"/>
    <col min="1793" max="1793" width="15" style="22" customWidth="1"/>
    <col min="1794" max="1794" width="1.42578125" style="22" customWidth="1"/>
    <col min="1795" max="1795" width="2" style="22" customWidth="1"/>
    <col min="1796" max="1796" width="11.5703125" style="22" customWidth="1"/>
    <col min="1797" max="1797" width="1.85546875" style="22" customWidth="1"/>
    <col min="1798" max="1798" width="2.5703125" style="22" customWidth="1"/>
    <col min="1799" max="1799" width="11.5703125" style="22" customWidth="1"/>
    <col min="1800" max="1800" width="2.85546875" style="22" customWidth="1"/>
    <col min="1801" max="1801" width="2.5703125" style="22" customWidth="1"/>
    <col min="1802" max="1802" width="10.42578125" style="22" customWidth="1"/>
    <col min="1803" max="1803" width="2.42578125" style="22" customWidth="1"/>
    <col min="1804" max="2040" width="9.140625" style="22"/>
    <col min="2041" max="2041" width="2" style="22" customWidth="1"/>
    <col min="2042" max="2042" width="6.42578125" style="22" customWidth="1"/>
    <col min="2043" max="2043" width="1.7109375" style="22" customWidth="1"/>
    <col min="2044" max="2044" width="1.28515625" style="22" customWidth="1"/>
    <col min="2045" max="2045" width="13" style="22" customWidth="1"/>
    <col min="2046" max="2046" width="2.140625" style="22" customWidth="1"/>
    <col min="2047" max="2047" width="1.28515625" style="22" customWidth="1"/>
    <col min="2048" max="2048" width="2" style="22" customWidth="1"/>
    <col min="2049" max="2049" width="15" style="22" customWidth="1"/>
    <col min="2050" max="2050" width="1.42578125" style="22" customWidth="1"/>
    <col min="2051" max="2051" width="2" style="22" customWidth="1"/>
    <col min="2052" max="2052" width="11.5703125" style="22" customWidth="1"/>
    <col min="2053" max="2053" width="1.85546875" style="22" customWidth="1"/>
    <col min="2054" max="2054" width="2.5703125" style="22" customWidth="1"/>
    <col min="2055" max="2055" width="11.5703125" style="22" customWidth="1"/>
    <col min="2056" max="2056" width="2.85546875" style="22" customWidth="1"/>
    <col min="2057" max="2057" width="2.5703125" style="22" customWidth="1"/>
    <col min="2058" max="2058" width="10.42578125" style="22" customWidth="1"/>
    <col min="2059" max="2059" width="2.42578125" style="22" customWidth="1"/>
    <col min="2060" max="2296" width="9.140625" style="22"/>
    <col min="2297" max="2297" width="2" style="22" customWidth="1"/>
    <col min="2298" max="2298" width="6.42578125" style="22" customWidth="1"/>
    <col min="2299" max="2299" width="1.7109375" style="22" customWidth="1"/>
    <col min="2300" max="2300" width="1.28515625" style="22" customWidth="1"/>
    <col min="2301" max="2301" width="13" style="22" customWidth="1"/>
    <col min="2302" max="2302" width="2.140625" style="22" customWidth="1"/>
    <col min="2303" max="2303" width="1.28515625" style="22" customWidth="1"/>
    <col min="2304" max="2304" width="2" style="22" customWidth="1"/>
    <col min="2305" max="2305" width="15" style="22" customWidth="1"/>
    <col min="2306" max="2306" width="1.42578125" style="22" customWidth="1"/>
    <col min="2307" max="2307" width="2" style="22" customWidth="1"/>
    <col min="2308" max="2308" width="11.5703125" style="22" customWidth="1"/>
    <col min="2309" max="2309" width="1.85546875" style="22" customWidth="1"/>
    <col min="2310" max="2310" width="2.5703125" style="22" customWidth="1"/>
    <col min="2311" max="2311" width="11.5703125" style="22" customWidth="1"/>
    <col min="2312" max="2312" width="2.85546875" style="22" customWidth="1"/>
    <col min="2313" max="2313" width="2.5703125" style="22" customWidth="1"/>
    <col min="2314" max="2314" width="10.42578125" style="22" customWidth="1"/>
    <col min="2315" max="2315" width="2.42578125" style="22" customWidth="1"/>
    <col min="2316" max="2552" width="9.140625" style="22"/>
    <col min="2553" max="2553" width="2" style="22" customWidth="1"/>
    <col min="2554" max="2554" width="6.42578125" style="22" customWidth="1"/>
    <col min="2555" max="2555" width="1.7109375" style="22" customWidth="1"/>
    <col min="2556" max="2556" width="1.28515625" style="22" customWidth="1"/>
    <col min="2557" max="2557" width="13" style="22" customWidth="1"/>
    <col min="2558" max="2558" width="2.140625" style="22" customWidth="1"/>
    <col min="2559" max="2559" width="1.28515625" style="22" customWidth="1"/>
    <col min="2560" max="2560" width="2" style="22" customWidth="1"/>
    <col min="2561" max="2561" width="15" style="22" customWidth="1"/>
    <col min="2562" max="2562" width="1.42578125" style="22" customWidth="1"/>
    <col min="2563" max="2563" width="2" style="22" customWidth="1"/>
    <col min="2564" max="2564" width="11.5703125" style="22" customWidth="1"/>
    <col min="2565" max="2565" width="1.85546875" style="22" customWidth="1"/>
    <col min="2566" max="2566" width="2.5703125" style="22" customWidth="1"/>
    <col min="2567" max="2567" width="11.5703125" style="22" customWidth="1"/>
    <col min="2568" max="2568" width="2.85546875" style="22" customWidth="1"/>
    <col min="2569" max="2569" width="2.5703125" style="22" customWidth="1"/>
    <col min="2570" max="2570" width="10.42578125" style="22" customWidth="1"/>
    <col min="2571" max="2571" width="2.42578125" style="22" customWidth="1"/>
    <col min="2572" max="2808" width="9.140625" style="22"/>
    <col min="2809" max="2809" width="2" style="22" customWidth="1"/>
    <col min="2810" max="2810" width="6.42578125" style="22" customWidth="1"/>
    <col min="2811" max="2811" width="1.7109375" style="22" customWidth="1"/>
    <col min="2812" max="2812" width="1.28515625" style="22" customWidth="1"/>
    <col min="2813" max="2813" width="13" style="22" customWidth="1"/>
    <col min="2814" max="2814" width="2.140625" style="22" customWidth="1"/>
    <col min="2815" max="2815" width="1.28515625" style="22" customWidth="1"/>
    <col min="2816" max="2816" width="2" style="22" customWidth="1"/>
    <col min="2817" max="2817" width="15" style="22" customWidth="1"/>
    <col min="2818" max="2818" width="1.42578125" style="22" customWidth="1"/>
    <col min="2819" max="2819" width="2" style="22" customWidth="1"/>
    <col min="2820" max="2820" width="11.5703125" style="22" customWidth="1"/>
    <col min="2821" max="2821" width="1.85546875" style="22" customWidth="1"/>
    <col min="2822" max="2822" width="2.5703125" style="22" customWidth="1"/>
    <col min="2823" max="2823" width="11.5703125" style="22" customWidth="1"/>
    <col min="2824" max="2824" width="2.85546875" style="22" customWidth="1"/>
    <col min="2825" max="2825" width="2.5703125" style="22" customWidth="1"/>
    <col min="2826" max="2826" width="10.42578125" style="22" customWidth="1"/>
    <col min="2827" max="2827" width="2.42578125" style="22" customWidth="1"/>
    <col min="2828" max="3064" width="9.140625" style="22"/>
    <col min="3065" max="3065" width="2" style="22" customWidth="1"/>
    <col min="3066" max="3066" width="6.42578125" style="22" customWidth="1"/>
    <col min="3067" max="3067" width="1.7109375" style="22" customWidth="1"/>
    <col min="3068" max="3068" width="1.28515625" style="22" customWidth="1"/>
    <col min="3069" max="3069" width="13" style="22" customWidth="1"/>
    <col min="3070" max="3070" width="2.140625" style="22" customWidth="1"/>
    <col min="3071" max="3071" width="1.28515625" style="22" customWidth="1"/>
    <col min="3072" max="3072" width="2" style="22" customWidth="1"/>
    <col min="3073" max="3073" width="15" style="22" customWidth="1"/>
    <col min="3074" max="3074" width="1.42578125" style="22" customWidth="1"/>
    <col min="3075" max="3075" width="2" style="22" customWidth="1"/>
    <col min="3076" max="3076" width="11.5703125" style="22" customWidth="1"/>
    <col min="3077" max="3077" width="1.85546875" style="22" customWidth="1"/>
    <col min="3078" max="3078" width="2.5703125" style="22" customWidth="1"/>
    <col min="3079" max="3079" width="11.5703125" style="22" customWidth="1"/>
    <col min="3080" max="3080" width="2.85546875" style="22" customWidth="1"/>
    <col min="3081" max="3081" width="2.5703125" style="22" customWidth="1"/>
    <col min="3082" max="3082" width="10.42578125" style="22" customWidth="1"/>
    <col min="3083" max="3083" width="2.42578125" style="22" customWidth="1"/>
    <col min="3084" max="3320" width="9.140625" style="22"/>
    <col min="3321" max="3321" width="2" style="22" customWidth="1"/>
    <col min="3322" max="3322" width="6.42578125" style="22" customWidth="1"/>
    <col min="3323" max="3323" width="1.7109375" style="22" customWidth="1"/>
    <col min="3324" max="3324" width="1.28515625" style="22" customWidth="1"/>
    <col min="3325" max="3325" width="13" style="22" customWidth="1"/>
    <col min="3326" max="3326" width="2.140625" style="22" customWidth="1"/>
    <col min="3327" max="3327" width="1.28515625" style="22" customWidth="1"/>
    <col min="3328" max="3328" width="2" style="22" customWidth="1"/>
    <col min="3329" max="3329" width="15" style="22" customWidth="1"/>
    <col min="3330" max="3330" width="1.42578125" style="22" customWidth="1"/>
    <col min="3331" max="3331" width="2" style="22" customWidth="1"/>
    <col min="3332" max="3332" width="11.5703125" style="22" customWidth="1"/>
    <col min="3333" max="3333" width="1.85546875" style="22" customWidth="1"/>
    <col min="3334" max="3334" width="2.5703125" style="22" customWidth="1"/>
    <col min="3335" max="3335" width="11.5703125" style="22" customWidth="1"/>
    <col min="3336" max="3336" width="2.85546875" style="22" customWidth="1"/>
    <col min="3337" max="3337" width="2.5703125" style="22" customWidth="1"/>
    <col min="3338" max="3338" width="10.42578125" style="22" customWidth="1"/>
    <col min="3339" max="3339" width="2.42578125" style="22" customWidth="1"/>
    <col min="3340" max="3576" width="9.140625" style="22"/>
    <col min="3577" max="3577" width="2" style="22" customWidth="1"/>
    <col min="3578" max="3578" width="6.42578125" style="22" customWidth="1"/>
    <col min="3579" max="3579" width="1.7109375" style="22" customWidth="1"/>
    <col min="3580" max="3580" width="1.28515625" style="22" customWidth="1"/>
    <col min="3581" max="3581" width="13" style="22" customWidth="1"/>
    <col min="3582" max="3582" width="2.140625" style="22" customWidth="1"/>
    <col min="3583" max="3583" width="1.28515625" style="22" customWidth="1"/>
    <col min="3584" max="3584" width="2" style="22" customWidth="1"/>
    <col min="3585" max="3585" width="15" style="22" customWidth="1"/>
    <col min="3586" max="3586" width="1.42578125" style="22" customWidth="1"/>
    <col min="3587" max="3587" width="2" style="22" customWidth="1"/>
    <col min="3588" max="3588" width="11.5703125" style="22" customWidth="1"/>
    <col min="3589" max="3589" width="1.85546875" style="22" customWidth="1"/>
    <col min="3590" max="3590" width="2.5703125" style="22" customWidth="1"/>
    <col min="3591" max="3591" width="11.5703125" style="22" customWidth="1"/>
    <col min="3592" max="3592" width="2.85546875" style="22" customWidth="1"/>
    <col min="3593" max="3593" width="2.5703125" style="22" customWidth="1"/>
    <col min="3594" max="3594" width="10.42578125" style="22" customWidth="1"/>
    <col min="3595" max="3595" width="2.42578125" style="22" customWidth="1"/>
    <col min="3596" max="3832" width="9.140625" style="22"/>
    <col min="3833" max="3833" width="2" style="22" customWidth="1"/>
    <col min="3834" max="3834" width="6.42578125" style="22" customWidth="1"/>
    <col min="3835" max="3835" width="1.7109375" style="22" customWidth="1"/>
    <col min="3836" max="3836" width="1.28515625" style="22" customWidth="1"/>
    <col min="3837" max="3837" width="13" style="22" customWidth="1"/>
    <col min="3838" max="3838" width="2.140625" style="22" customWidth="1"/>
    <col min="3839" max="3839" width="1.28515625" style="22" customWidth="1"/>
    <col min="3840" max="3840" width="2" style="22" customWidth="1"/>
    <col min="3841" max="3841" width="15" style="22" customWidth="1"/>
    <col min="3842" max="3842" width="1.42578125" style="22" customWidth="1"/>
    <col min="3843" max="3843" width="2" style="22" customWidth="1"/>
    <col min="3844" max="3844" width="11.5703125" style="22" customWidth="1"/>
    <col min="3845" max="3845" width="1.85546875" style="22" customWidth="1"/>
    <col min="3846" max="3846" width="2.5703125" style="22" customWidth="1"/>
    <col min="3847" max="3847" width="11.5703125" style="22" customWidth="1"/>
    <col min="3848" max="3848" width="2.85546875" style="22" customWidth="1"/>
    <col min="3849" max="3849" width="2.5703125" style="22" customWidth="1"/>
    <col min="3850" max="3850" width="10.42578125" style="22" customWidth="1"/>
    <col min="3851" max="3851" width="2.42578125" style="22" customWidth="1"/>
    <col min="3852" max="4088" width="9.140625" style="22"/>
    <col min="4089" max="4089" width="2" style="22" customWidth="1"/>
    <col min="4090" max="4090" width="6.42578125" style="22" customWidth="1"/>
    <col min="4091" max="4091" width="1.7109375" style="22" customWidth="1"/>
    <col min="4092" max="4092" width="1.28515625" style="22" customWidth="1"/>
    <col min="4093" max="4093" width="13" style="22" customWidth="1"/>
    <col min="4094" max="4094" width="2.140625" style="22" customWidth="1"/>
    <col min="4095" max="4095" width="1.28515625" style="22" customWidth="1"/>
    <col min="4096" max="4096" width="2" style="22" customWidth="1"/>
    <col min="4097" max="4097" width="15" style="22" customWidth="1"/>
    <col min="4098" max="4098" width="1.42578125" style="22" customWidth="1"/>
    <col min="4099" max="4099" width="2" style="22" customWidth="1"/>
    <col min="4100" max="4100" width="11.5703125" style="22" customWidth="1"/>
    <col min="4101" max="4101" width="1.85546875" style="22" customWidth="1"/>
    <col min="4102" max="4102" width="2.5703125" style="22" customWidth="1"/>
    <col min="4103" max="4103" width="11.5703125" style="22" customWidth="1"/>
    <col min="4104" max="4104" width="2.85546875" style="22" customWidth="1"/>
    <col min="4105" max="4105" width="2.5703125" style="22" customWidth="1"/>
    <col min="4106" max="4106" width="10.42578125" style="22" customWidth="1"/>
    <col min="4107" max="4107" width="2.42578125" style="22" customWidth="1"/>
    <col min="4108" max="4344" width="9.140625" style="22"/>
    <col min="4345" max="4345" width="2" style="22" customWidth="1"/>
    <col min="4346" max="4346" width="6.42578125" style="22" customWidth="1"/>
    <col min="4347" max="4347" width="1.7109375" style="22" customWidth="1"/>
    <col min="4348" max="4348" width="1.28515625" style="22" customWidth="1"/>
    <col min="4349" max="4349" width="13" style="22" customWidth="1"/>
    <col min="4350" max="4350" width="2.140625" style="22" customWidth="1"/>
    <col min="4351" max="4351" width="1.28515625" style="22" customWidth="1"/>
    <col min="4352" max="4352" width="2" style="22" customWidth="1"/>
    <col min="4353" max="4353" width="15" style="22" customWidth="1"/>
    <col min="4354" max="4354" width="1.42578125" style="22" customWidth="1"/>
    <col min="4355" max="4355" width="2" style="22" customWidth="1"/>
    <col min="4356" max="4356" width="11.5703125" style="22" customWidth="1"/>
    <col min="4357" max="4357" width="1.85546875" style="22" customWidth="1"/>
    <col min="4358" max="4358" width="2.5703125" style="22" customWidth="1"/>
    <col min="4359" max="4359" width="11.5703125" style="22" customWidth="1"/>
    <col min="4360" max="4360" width="2.85546875" style="22" customWidth="1"/>
    <col min="4361" max="4361" width="2.5703125" style="22" customWidth="1"/>
    <col min="4362" max="4362" width="10.42578125" style="22" customWidth="1"/>
    <col min="4363" max="4363" width="2.42578125" style="22" customWidth="1"/>
    <col min="4364" max="4600" width="9.140625" style="22"/>
    <col min="4601" max="4601" width="2" style="22" customWidth="1"/>
    <col min="4602" max="4602" width="6.42578125" style="22" customWidth="1"/>
    <col min="4603" max="4603" width="1.7109375" style="22" customWidth="1"/>
    <col min="4604" max="4604" width="1.28515625" style="22" customWidth="1"/>
    <col min="4605" max="4605" width="13" style="22" customWidth="1"/>
    <col min="4606" max="4606" width="2.140625" style="22" customWidth="1"/>
    <col min="4607" max="4607" width="1.28515625" style="22" customWidth="1"/>
    <col min="4608" max="4608" width="2" style="22" customWidth="1"/>
    <col min="4609" max="4609" width="15" style="22" customWidth="1"/>
    <col min="4610" max="4610" width="1.42578125" style="22" customWidth="1"/>
    <col min="4611" max="4611" width="2" style="22" customWidth="1"/>
    <col min="4612" max="4612" width="11.5703125" style="22" customWidth="1"/>
    <col min="4613" max="4613" width="1.85546875" style="22" customWidth="1"/>
    <col min="4614" max="4614" width="2.5703125" style="22" customWidth="1"/>
    <col min="4615" max="4615" width="11.5703125" style="22" customWidth="1"/>
    <col min="4616" max="4616" width="2.85546875" style="22" customWidth="1"/>
    <col min="4617" max="4617" width="2.5703125" style="22" customWidth="1"/>
    <col min="4618" max="4618" width="10.42578125" style="22" customWidth="1"/>
    <col min="4619" max="4619" width="2.42578125" style="22" customWidth="1"/>
    <col min="4620" max="4856" width="9.140625" style="22"/>
    <col min="4857" max="4857" width="2" style="22" customWidth="1"/>
    <col min="4858" max="4858" width="6.42578125" style="22" customWidth="1"/>
    <col min="4859" max="4859" width="1.7109375" style="22" customWidth="1"/>
    <col min="4860" max="4860" width="1.28515625" style="22" customWidth="1"/>
    <col min="4861" max="4861" width="13" style="22" customWidth="1"/>
    <col min="4862" max="4862" width="2.140625" style="22" customWidth="1"/>
    <col min="4863" max="4863" width="1.28515625" style="22" customWidth="1"/>
    <col min="4864" max="4864" width="2" style="22" customWidth="1"/>
    <col min="4865" max="4865" width="15" style="22" customWidth="1"/>
    <col min="4866" max="4866" width="1.42578125" style="22" customWidth="1"/>
    <col min="4867" max="4867" width="2" style="22" customWidth="1"/>
    <col min="4868" max="4868" width="11.5703125" style="22" customWidth="1"/>
    <col min="4869" max="4869" width="1.85546875" style="22" customWidth="1"/>
    <col min="4870" max="4870" width="2.5703125" style="22" customWidth="1"/>
    <col min="4871" max="4871" width="11.5703125" style="22" customWidth="1"/>
    <col min="4872" max="4872" width="2.85546875" style="22" customWidth="1"/>
    <col min="4873" max="4873" width="2.5703125" style="22" customWidth="1"/>
    <col min="4874" max="4874" width="10.42578125" style="22" customWidth="1"/>
    <col min="4875" max="4875" width="2.42578125" style="22" customWidth="1"/>
    <col min="4876" max="5112" width="9.140625" style="22"/>
    <col min="5113" max="5113" width="2" style="22" customWidth="1"/>
    <col min="5114" max="5114" width="6.42578125" style="22" customWidth="1"/>
    <col min="5115" max="5115" width="1.7109375" style="22" customWidth="1"/>
    <col min="5116" max="5116" width="1.28515625" style="22" customWidth="1"/>
    <col min="5117" max="5117" width="13" style="22" customWidth="1"/>
    <col min="5118" max="5118" width="2.140625" style="22" customWidth="1"/>
    <col min="5119" max="5119" width="1.28515625" style="22" customWidth="1"/>
    <col min="5120" max="5120" width="2" style="22" customWidth="1"/>
    <col min="5121" max="5121" width="15" style="22" customWidth="1"/>
    <col min="5122" max="5122" width="1.42578125" style="22" customWidth="1"/>
    <col min="5123" max="5123" width="2" style="22" customWidth="1"/>
    <col min="5124" max="5124" width="11.5703125" style="22" customWidth="1"/>
    <col min="5125" max="5125" width="1.85546875" style="22" customWidth="1"/>
    <col min="5126" max="5126" width="2.5703125" style="22" customWidth="1"/>
    <col min="5127" max="5127" width="11.5703125" style="22" customWidth="1"/>
    <col min="5128" max="5128" width="2.85546875" style="22" customWidth="1"/>
    <col min="5129" max="5129" width="2.5703125" style="22" customWidth="1"/>
    <col min="5130" max="5130" width="10.42578125" style="22" customWidth="1"/>
    <col min="5131" max="5131" width="2.42578125" style="22" customWidth="1"/>
    <col min="5132" max="5368" width="9.140625" style="22"/>
    <col min="5369" max="5369" width="2" style="22" customWidth="1"/>
    <col min="5370" max="5370" width="6.42578125" style="22" customWidth="1"/>
    <col min="5371" max="5371" width="1.7109375" style="22" customWidth="1"/>
    <col min="5372" max="5372" width="1.28515625" style="22" customWidth="1"/>
    <col min="5373" max="5373" width="13" style="22" customWidth="1"/>
    <col min="5374" max="5374" width="2.140625" style="22" customWidth="1"/>
    <col min="5375" max="5375" width="1.28515625" style="22" customWidth="1"/>
    <col min="5376" max="5376" width="2" style="22" customWidth="1"/>
    <col min="5377" max="5377" width="15" style="22" customWidth="1"/>
    <col min="5378" max="5378" width="1.42578125" style="22" customWidth="1"/>
    <col min="5379" max="5379" width="2" style="22" customWidth="1"/>
    <col min="5380" max="5380" width="11.5703125" style="22" customWidth="1"/>
    <col min="5381" max="5381" width="1.85546875" style="22" customWidth="1"/>
    <col min="5382" max="5382" width="2.5703125" style="22" customWidth="1"/>
    <col min="5383" max="5383" width="11.5703125" style="22" customWidth="1"/>
    <col min="5384" max="5384" width="2.85546875" style="22" customWidth="1"/>
    <col min="5385" max="5385" width="2.5703125" style="22" customWidth="1"/>
    <col min="5386" max="5386" width="10.42578125" style="22" customWidth="1"/>
    <col min="5387" max="5387" width="2.42578125" style="22" customWidth="1"/>
    <col min="5388" max="5624" width="9.140625" style="22"/>
    <col min="5625" max="5625" width="2" style="22" customWidth="1"/>
    <col min="5626" max="5626" width="6.42578125" style="22" customWidth="1"/>
    <col min="5627" max="5627" width="1.7109375" style="22" customWidth="1"/>
    <col min="5628" max="5628" width="1.28515625" style="22" customWidth="1"/>
    <col min="5629" max="5629" width="13" style="22" customWidth="1"/>
    <col min="5630" max="5630" width="2.140625" style="22" customWidth="1"/>
    <col min="5631" max="5631" width="1.28515625" style="22" customWidth="1"/>
    <col min="5632" max="5632" width="2" style="22" customWidth="1"/>
    <col min="5633" max="5633" width="15" style="22" customWidth="1"/>
    <col min="5634" max="5634" width="1.42578125" style="22" customWidth="1"/>
    <col min="5635" max="5635" width="2" style="22" customWidth="1"/>
    <col min="5636" max="5636" width="11.5703125" style="22" customWidth="1"/>
    <col min="5637" max="5637" width="1.85546875" style="22" customWidth="1"/>
    <col min="5638" max="5638" width="2.5703125" style="22" customWidth="1"/>
    <col min="5639" max="5639" width="11.5703125" style="22" customWidth="1"/>
    <col min="5640" max="5640" width="2.85546875" style="22" customWidth="1"/>
    <col min="5641" max="5641" width="2.5703125" style="22" customWidth="1"/>
    <col min="5642" max="5642" width="10.42578125" style="22" customWidth="1"/>
    <col min="5643" max="5643" width="2.42578125" style="22" customWidth="1"/>
    <col min="5644" max="5880" width="9.140625" style="22"/>
    <col min="5881" max="5881" width="2" style="22" customWidth="1"/>
    <col min="5882" max="5882" width="6.42578125" style="22" customWidth="1"/>
    <col min="5883" max="5883" width="1.7109375" style="22" customWidth="1"/>
    <col min="5884" max="5884" width="1.28515625" style="22" customWidth="1"/>
    <col min="5885" max="5885" width="13" style="22" customWidth="1"/>
    <col min="5886" max="5886" width="2.140625" style="22" customWidth="1"/>
    <col min="5887" max="5887" width="1.28515625" style="22" customWidth="1"/>
    <col min="5888" max="5888" width="2" style="22" customWidth="1"/>
    <col min="5889" max="5889" width="15" style="22" customWidth="1"/>
    <col min="5890" max="5890" width="1.42578125" style="22" customWidth="1"/>
    <col min="5891" max="5891" width="2" style="22" customWidth="1"/>
    <col min="5892" max="5892" width="11.5703125" style="22" customWidth="1"/>
    <col min="5893" max="5893" width="1.85546875" style="22" customWidth="1"/>
    <col min="5894" max="5894" width="2.5703125" style="22" customWidth="1"/>
    <col min="5895" max="5895" width="11.5703125" style="22" customWidth="1"/>
    <col min="5896" max="5896" width="2.85546875" style="22" customWidth="1"/>
    <col min="5897" max="5897" width="2.5703125" style="22" customWidth="1"/>
    <col min="5898" max="5898" width="10.42578125" style="22" customWidth="1"/>
    <col min="5899" max="5899" width="2.42578125" style="22" customWidth="1"/>
    <col min="5900" max="6136" width="9.140625" style="22"/>
    <col min="6137" max="6137" width="2" style="22" customWidth="1"/>
    <col min="6138" max="6138" width="6.42578125" style="22" customWidth="1"/>
    <col min="6139" max="6139" width="1.7109375" style="22" customWidth="1"/>
    <col min="6140" max="6140" width="1.28515625" style="22" customWidth="1"/>
    <col min="6141" max="6141" width="13" style="22" customWidth="1"/>
    <col min="6142" max="6142" width="2.140625" style="22" customWidth="1"/>
    <col min="6143" max="6143" width="1.28515625" style="22" customWidth="1"/>
    <col min="6144" max="6144" width="2" style="22" customWidth="1"/>
    <col min="6145" max="6145" width="15" style="22" customWidth="1"/>
    <col min="6146" max="6146" width="1.42578125" style="22" customWidth="1"/>
    <col min="6147" max="6147" width="2" style="22" customWidth="1"/>
    <col min="6148" max="6148" width="11.5703125" style="22" customWidth="1"/>
    <col min="6149" max="6149" width="1.85546875" style="22" customWidth="1"/>
    <col min="6150" max="6150" width="2.5703125" style="22" customWidth="1"/>
    <col min="6151" max="6151" width="11.5703125" style="22" customWidth="1"/>
    <col min="6152" max="6152" width="2.85546875" style="22" customWidth="1"/>
    <col min="6153" max="6153" width="2.5703125" style="22" customWidth="1"/>
    <col min="6154" max="6154" width="10.42578125" style="22" customWidth="1"/>
    <col min="6155" max="6155" width="2.42578125" style="22" customWidth="1"/>
    <col min="6156" max="6392" width="9.140625" style="22"/>
    <col min="6393" max="6393" width="2" style="22" customWidth="1"/>
    <col min="6394" max="6394" width="6.42578125" style="22" customWidth="1"/>
    <col min="6395" max="6395" width="1.7109375" style="22" customWidth="1"/>
    <col min="6396" max="6396" width="1.28515625" style="22" customWidth="1"/>
    <col min="6397" max="6397" width="13" style="22" customWidth="1"/>
    <col min="6398" max="6398" width="2.140625" style="22" customWidth="1"/>
    <col min="6399" max="6399" width="1.28515625" style="22" customWidth="1"/>
    <col min="6400" max="6400" width="2" style="22" customWidth="1"/>
    <col min="6401" max="6401" width="15" style="22" customWidth="1"/>
    <col min="6402" max="6402" width="1.42578125" style="22" customWidth="1"/>
    <col min="6403" max="6403" width="2" style="22" customWidth="1"/>
    <col min="6404" max="6404" width="11.5703125" style="22" customWidth="1"/>
    <col min="6405" max="6405" width="1.85546875" style="22" customWidth="1"/>
    <col min="6406" max="6406" width="2.5703125" style="22" customWidth="1"/>
    <col min="6407" max="6407" width="11.5703125" style="22" customWidth="1"/>
    <col min="6408" max="6408" width="2.85546875" style="22" customWidth="1"/>
    <col min="6409" max="6409" width="2.5703125" style="22" customWidth="1"/>
    <col min="6410" max="6410" width="10.42578125" style="22" customWidth="1"/>
    <col min="6411" max="6411" width="2.42578125" style="22" customWidth="1"/>
    <col min="6412" max="6648" width="9.140625" style="22"/>
    <col min="6649" max="6649" width="2" style="22" customWidth="1"/>
    <col min="6650" max="6650" width="6.42578125" style="22" customWidth="1"/>
    <col min="6651" max="6651" width="1.7109375" style="22" customWidth="1"/>
    <col min="6652" max="6652" width="1.28515625" style="22" customWidth="1"/>
    <col min="6653" max="6653" width="13" style="22" customWidth="1"/>
    <col min="6654" max="6654" width="2.140625" style="22" customWidth="1"/>
    <col min="6655" max="6655" width="1.28515625" style="22" customWidth="1"/>
    <col min="6656" max="6656" width="2" style="22" customWidth="1"/>
    <col min="6657" max="6657" width="15" style="22" customWidth="1"/>
    <col min="6658" max="6658" width="1.42578125" style="22" customWidth="1"/>
    <col min="6659" max="6659" width="2" style="22" customWidth="1"/>
    <col min="6660" max="6660" width="11.5703125" style="22" customWidth="1"/>
    <col min="6661" max="6661" width="1.85546875" style="22" customWidth="1"/>
    <col min="6662" max="6662" width="2.5703125" style="22" customWidth="1"/>
    <col min="6663" max="6663" width="11.5703125" style="22" customWidth="1"/>
    <col min="6664" max="6664" width="2.85546875" style="22" customWidth="1"/>
    <col min="6665" max="6665" width="2.5703125" style="22" customWidth="1"/>
    <col min="6666" max="6666" width="10.42578125" style="22" customWidth="1"/>
    <col min="6667" max="6667" width="2.42578125" style="22" customWidth="1"/>
    <col min="6668" max="6904" width="9.140625" style="22"/>
    <col min="6905" max="6905" width="2" style="22" customWidth="1"/>
    <col min="6906" max="6906" width="6.42578125" style="22" customWidth="1"/>
    <col min="6907" max="6907" width="1.7109375" style="22" customWidth="1"/>
    <col min="6908" max="6908" width="1.28515625" style="22" customWidth="1"/>
    <col min="6909" max="6909" width="13" style="22" customWidth="1"/>
    <col min="6910" max="6910" width="2.140625" style="22" customWidth="1"/>
    <col min="6911" max="6911" width="1.28515625" style="22" customWidth="1"/>
    <col min="6912" max="6912" width="2" style="22" customWidth="1"/>
    <col min="6913" max="6913" width="15" style="22" customWidth="1"/>
    <col min="6914" max="6914" width="1.42578125" style="22" customWidth="1"/>
    <col min="6915" max="6915" width="2" style="22" customWidth="1"/>
    <col min="6916" max="6916" width="11.5703125" style="22" customWidth="1"/>
    <col min="6917" max="6917" width="1.85546875" style="22" customWidth="1"/>
    <col min="6918" max="6918" width="2.5703125" style="22" customWidth="1"/>
    <col min="6919" max="6919" width="11.5703125" style="22" customWidth="1"/>
    <col min="6920" max="6920" width="2.85546875" style="22" customWidth="1"/>
    <col min="6921" max="6921" width="2.5703125" style="22" customWidth="1"/>
    <col min="6922" max="6922" width="10.42578125" style="22" customWidth="1"/>
    <col min="6923" max="6923" width="2.42578125" style="22" customWidth="1"/>
    <col min="6924" max="7160" width="9.140625" style="22"/>
    <col min="7161" max="7161" width="2" style="22" customWidth="1"/>
    <col min="7162" max="7162" width="6.42578125" style="22" customWidth="1"/>
    <col min="7163" max="7163" width="1.7109375" style="22" customWidth="1"/>
    <col min="7164" max="7164" width="1.28515625" style="22" customWidth="1"/>
    <col min="7165" max="7165" width="13" style="22" customWidth="1"/>
    <col min="7166" max="7166" width="2.140625" style="22" customWidth="1"/>
    <col min="7167" max="7167" width="1.28515625" style="22" customWidth="1"/>
    <col min="7168" max="7168" width="2" style="22" customWidth="1"/>
    <col min="7169" max="7169" width="15" style="22" customWidth="1"/>
    <col min="7170" max="7170" width="1.42578125" style="22" customWidth="1"/>
    <col min="7171" max="7171" width="2" style="22" customWidth="1"/>
    <col min="7172" max="7172" width="11.5703125" style="22" customWidth="1"/>
    <col min="7173" max="7173" width="1.85546875" style="22" customWidth="1"/>
    <col min="7174" max="7174" width="2.5703125" style="22" customWidth="1"/>
    <col min="7175" max="7175" width="11.5703125" style="22" customWidth="1"/>
    <col min="7176" max="7176" width="2.85546875" style="22" customWidth="1"/>
    <col min="7177" max="7177" width="2.5703125" style="22" customWidth="1"/>
    <col min="7178" max="7178" width="10.42578125" style="22" customWidth="1"/>
    <col min="7179" max="7179" width="2.42578125" style="22" customWidth="1"/>
    <col min="7180" max="7416" width="9.140625" style="22"/>
    <col min="7417" max="7417" width="2" style="22" customWidth="1"/>
    <col min="7418" max="7418" width="6.42578125" style="22" customWidth="1"/>
    <col min="7419" max="7419" width="1.7109375" style="22" customWidth="1"/>
    <col min="7420" max="7420" width="1.28515625" style="22" customWidth="1"/>
    <col min="7421" max="7421" width="13" style="22" customWidth="1"/>
    <col min="7422" max="7422" width="2.140625" style="22" customWidth="1"/>
    <col min="7423" max="7423" width="1.28515625" style="22" customWidth="1"/>
    <col min="7424" max="7424" width="2" style="22" customWidth="1"/>
    <col min="7425" max="7425" width="15" style="22" customWidth="1"/>
    <col min="7426" max="7426" width="1.42578125" style="22" customWidth="1"/>
    <col min="7427" max="7427" width="2" style="22" customWidth="1"/>
    <col min="7428" max="7428" width="11.5703125" style="22" customWidth="1"/>
    <col min="7429" max="7429" width="1.85546875" style="22" customWidth="1"/>
    <col min="7430" max="7430" width="2.5703125" style="22" customWidth="1"/>
    <col min="7431" max="7431" width="11.5703125" style="22" customWidth="1"/>
    <col min="7432" max="7432" width="2.85546875" style="22" customWidth="1"/>
    <col min="7433" max="7433" width="2.5703125" style="22" customWidth="1"/>
    <col min="7434" max="7434" width="10.42578125" style="22" customWidth="1"/>
    <col min="7435" max="7435" width="2.42578125" style="22" customWidth="1"/>
    <col min="7436" max="7672" width="9.140625" style="22"/>
    <col min="7673" max="7673" width="2" style="22" customWidth="1"/>
    <col min="7674" max="7674" width="6.42578125" style="22" customWidth="1"/>
    <col min="7675" max="7675" width="1.7109375" style="22" customWidth="1"/>
    <col min="7676" max="7676" width="1.28515625" style="22" customWidth="1"/>
    <col min="7677" max="7677" width="13" style="22" customWidth="1"/>
    <col min="7678" max="7678" width="2.140625" style="22" customWidth="1"/>
    <col min="7679" max="7679" width="1.28515625" style="22" customWidth="1"/>
    <col min="7680" max="7680" width="2" style="22" customWidth="1"/>
    <col min="7681" max="7681" width="15" style="22" customWidth="1"/>
    <col min="7682" max="7682" width="1.42578125" style="22" customWidth="1"/>
    <col min="7683" max="7683" width="2" style="22" customWidth="1"/>
    <col min="7684" max="7684" width="11.5703125" style="22" customWidth="1"/>
    <col min="7685" max="7685" width="1.85546875" style="22" customWidth="1"/>
    <col min="7686" max="7686" width="2.5703125" style="22" customWidth="1"/>
    <col min="7687" max="7687" width="11.5703125" style="22" customWidth="1"/>
    <col min="7688" max="7688" width="2.85546875" style="22" customWidth="1"/>
    <col min="7689" max="7689" width="2.5703125" style="22" customWidth="1"/>
    <col min="7690" max="7690" width="10.42578125" style="22" customWidth="1"/>
    <col min="7691" max="7691" width="2.42578125" style="22" customWidth="1"/>
    <col min="7692" max="7928" width="9.140625" style="22"/>
    <col min="7929" max="7929" width="2" style="22" customWidth="1"/>
    <col min="7930" max="7930" width="6.42578125" style="22" customWidth="1"/>
    <col min="7931" max="7931" width="1.7109375" style="22" customWidth="1"/>
    <col min="7932" max="7932" width="1.28515625" style="22" customWidth="1"/>
    <col min="7933" max="7933" width="13" style="22" customWidth="1"/>
    <col min="7934" max="7934" width="2.140625" style="22" customWidth="1"/>
    <col min="7935" max="7935" width="1.28515625" style="22" customWidth="1"/>
    <col min="7936" max="7936" width="2" style="22" customWidth="1"/>
    <col min="7937" max="7937" width="15" style="22" customWidth="1"/>
    <col min="7938" max="7938" width="1.42578125" style="22" customWidth="1"/>
    <col min="7939" max="7939" width="2" style="22" customWidth="1"/>
    <col min="7940" max="7940" width="11.5703125" style="22" customWidth="1"/>
    <col min="7941" max="7941" width="1.85546875" style="22" customWidth="1"/>
    <col min="7942" max="7942" width="2.5703125" style="22" customWidth="1"/>
    <col min="7943" max="7943" width="11.5703125" style="22" customWidth="1"/>
    <col min="7944" max="7944" width="2.85546875" style="22" customWidth="1"/>
    <col min="7945" max="7945" width="2.5703125" style="22" customWidth="1"/>
    <col min="7946" max="7946" width="10.42578125" style="22" customWidth="1"/>
    <col min="7947" max="7947" width="2.42578125" style="22" customWidth="1"/>
    <col min="7948" max="8184" width="9.140625" style="22"/>
    <col min="8185" max="8185" width="2" style="22" customWidth="1"/>
    <col min="8186" max="8186" width="6.42578125" style="22" customWidth="1"/>
    <col min="8187" max="8187" width="1.7109375" style="22" customWidth="1"/>
    <col min="8188" max="8188" width="1.28515625" style="22" customWidth="1"/>
    <col min="8189" max="8189" width="13" style="22" customWidth="1"/>
    <col min="8190" max="8190" width="2.140625" style="22" customWidth="1"/>
    <col min="8191" max="8191" width="1.28515625" style="22" customWidth="1"/>
    <col min="8192" max="8192" width="2" style="22" customWidth="1"/>
    <col min="8193" max="8193" width="15" style="22" customWidth="1"/>
    <col min="8194" max="8194" width="1.42578125" style="22" customWidth="1"/>
    <col min="8195" max="8195" width="2" style="22" customWidth="1"/>
    <col min="8196" max="8196" width="11.5703125" style="22" customWidth="1"/>
    <col min="8197" max="8197" width="1.85546875" style="22" customWidth="1"/>
    <col min="8198" max="8198" width="2.5703125" style="22" customWidth="1"/>
    <col min="8199" max="8199" width="11.5703125" style="22" customWidth="1"/>
    <col min="8200" max="8200" width="2.85546875" style="22" customWidth="1"/>
    <col min="8201" max="8201" width="2.5703125" style="22" customWidth="1"/>
    <col min="8202" max="8202" width="10.42578125" style="22" customWidth="1"/>
    <col min="8203" max="8203" width="2.42578125" style="22" customWidth="1"/>
    <col min="8204" max="8440" width="9.140625" style="22"/>
    <col min="8441" max="8441" width="2" style="22" customWidth="1"/>
    <col min="8442" max="8442" width="6.42578125" style="22" customWidth="1"/>
    <col min="8443" max="8443" width="1.7109375" style="22" customWidth="1"/>
    <col min="8444" max="8444" width="1.28515625" style="22" customWidth="1"/>
    <col min="8445" max="8445" width="13" style="22" customWidth="1"/>
    <col min="8446" max="8446" width="2.140625" style="22" customWidth="1"/>
    <col min="8447" max="8447" width="1.28515625" style="22" customWidth="1"/>
    <col min="8448" max="8448" width="2" style="22" customWidth="1"/>
    <col min="8449" max="8449" width="15" style="22" customWidth="1"/>
    <col min="8450" max="8450" width="1.42578125" style="22" customWidth="1"/>
    <col min="8451" max="8451" width="2" style="22" customWidth="1"/>
    <col min="8452" max="8452" width="11.5703125" style="22" customWidth="1"/>
    <col min="8453" max="8453" width="1.85546875" style="22" customWidth="1"/>
    <col min="8454" max="8454" width="2.5703125" style="22" customWidth="1"/>
    <col min="8455" max="8455" width="11.5703125" style="22" customWidth="1"/>
    <col min="8456" max="8456" width="2.85546875" style="22" customWidth="1"/>
    <col min="8457" max="8457" width="2.5703125" style="22" customWidth="1"/>
    <col min="8458" max="8458" width="10.42578125" style="22" customWidth="1"/>
    <col min="8459" max="8459" width="2.42578125" style="22" customWidth="1"/>
    <col min="8460" max="8696" width="9.140625" style="22"/>
    <col min="8697" max="8697" width="2" style="22" customWidth="1"/>
    <col min="8698" max="8698" width="6.42578125" style="22" customWidth="1"/>
    <col min="8699" max="8699" width="1.7109375" style="22" customWidth="1"/>
    <col min="8700" max="8700" width="1.28515625" style="22" customWidth="1"/>
    <col min="8701" max="8701" width="13" style="22" customWidth="1"/>
    <col min="8702" max="8702" width="2.140625" style="22" customWidth="1"/>
    <col min="8703" max="8703" width="1.28515625" style="22" customWidth="1"/>
    <col min="8704" max="8704" width="2" style="22" customWidth="1"/>
    <col min="8705" max="8705" width="15" style="22" customWidth="1"/>
    <col min="8706" max="8706" width="1.42578125" style="22" customWidth="1"/>
    <col min="8707" max="8707" width="2" style="22" customWidth="1"/>
    <col min="8708" max="8708" width="11.5703125" style="22" customWidth="1"/>
    <col min="8709" max="8709" width="1.85546875" style="22" customWidth="1"/>
    <col min="8710" max="8710" width="2.5703125" style="22" customWidth="1"/>
    <col min="8711" max="8711" width="11.5703125" style="22" customWidth="1"/>
    <col min="8712" max="8712" width="2.85546875" style="22" customWidth="1"/>
    <col min="8713" max="8713" width="2.5703125" style="22" customWidth="1"/>
    <col min="8714" max="8714" width="10.42578125" style="22" customWidth="1"/>
    <col min="8715" max="8715" width="2.42578125" style="22" customWidth="1"/>
    <col min="8716" max="8952" width="9.140625" style="22"/>
    <col min="8953" max="8953" width="2" style="22" customWidth="1"/>
    <col min="8954" max="8954" width="6.42578125" style="22" customWidth="1"/>
    <col min="8955" max="8955" width="1.7109375" style="22" customWidth="1"/>
    <col min="8956" max="8956" width="1.28515625" style="22" customWidth="1"/>
    <col min="8957" max="8957" width="13" style="22" customWidth="1"/>
    <col min="8958" max="8958" width="2.140625" style="22" customWidth="1"/>
    <col min="8959" max="8959" width="1.28515625" style="22" customWidth="1"/>
    <col min="8960" max="8960" width="2" style="22" customWidth="1"/>
    <col min="8961" max="8961" width="15" style="22" customWidth="1"/>
    <col min="8962" max="8962" width="1.42578125" style="22" customWidth="1"/>
    <col min="8963" max="8963" width="2" style="22" customWidth="1"/>
    <col min="8964" max="8964" width="11.5703125" style="22" customWidth="1"/>
    <col min="8965" max="8965" width="1.85546875" style="22" customWidth="1"/>
    <col min="8966" max="8966" width="2.5703125" style="22" customWidth="1"/>
    <col min="8967" max="8967" width="11.5703125" style="22" customWidth="1"/>
    <col min="8968" max="8968" width="2.85546875" style="22" customWidth="1"/>
    <col min="8969" max="8969" width="2.5703125" style="22" customWidth="1"/>
    <col min="8970" max="8970" width="10.42578125" style="22" customWidth="1"/>
    <col min="8971" max="8971" width="2.42578125" style="22" customWidth="1"/>
    <col min="8972" max="9208" width="9.140625" style="22"/>
    <col min="9209" max="9209" width="2" style="22" customWidth="1"/>
    <col min="9210" max="9210" width="6.42578125" style="22" customWidth="1"/>
    <col min="9211" max="9211" width="1.7109375" style="22" customWidth="1"/>
    <col min="9212" max="9212" width="1.28515625" style="22" customWidth="1"/>
    <col min="9213" max="9213" width="13" style="22" customWidth="1"/>
    <col min="9214" max="9214" width="2.140625" style="22" customWidth="1"/>
    <col min="9215" max="9215" width="1.28515625" style="22" customWidth="1"/>
    <col min="9216" max="9216" width="2" style="22" customWidth="1"/>
    <col min="9217" max="9217" width="15" style="22" customWidth="1"/>
    <col min="9218" max="9218" width="1.42578125" style="22" customWidth="1"/>
    <col min="9219" max="9219" width="2" style="22" customWidth="1"/>
    <col min="9220" max="9220" width="11.5703125" style="22" customWidth="1"/>
    <col min="9221" max="9221" width="1.85546875" style="22" customWidth="1"/>
    <col min="9222" max="9222" width="2.5703125" style="22" customWidth="1"/>
    <col min="9223" max="9223" width="11.5703125" style="22" customWidth="1"/>
    <col min="9224" max="9224" width="2.85546875" style="22" customWidth="1"/>
    <col min="9225" max="9225" width="2.5703125" style="22" customWidth="1"/>
    <col min="9226" max="9226" width="10.42578125" style="22" customWidth="1"/>
    <col min="9227" max="9227" width="2.42578125" style="22" customWidth="1"/>
    <col min="9228" max="9464" width="9.140625" style="22"/>
    <col min="9465" max="9465" width="2" style="22" customWidth="1"/>
    <col min="9466" max="9466" width="6.42578125" style="22" customWidth="1"/>
    <col min="9467" max="9467" width="1.7109375" style="22" customWidth="1"/>
    <col min="9468" max="9468" width="1.28515625" style="22" customWidth="1"/>
    <col min="9469" max="9469" width="13" style="22" customWidth="1"/>
    <col min="9470" max="9470" width="2.140625" style="22" customWidth="1"/>
    <col min="9471" max="9471" width="1.28515625" style="22" customWidth="1"/>
    <col min="9472" max="9472" width="2" style="22" customWidth="1"/>
    <col min="9473" max="9473" width="15" style="22" customWidth="1"/>
    <col min="9474" max="9474" width="1.42578125" style="22" customWidth="1"/>
    <col min="9475" max="9475" width="2" style="22" customWidth="1"/>
    <col min="9476" max="9476" width="11.5703125" style="22" customWidth="1"/>
    <col min="9477" max="9477" width="1.85546875" style="22" customWidth="1"/>
    <col min="9478" max="9478" width="2.5703125" style="22" customWidth="1"/>
    <col min="9479" max="9479" width="11.5703125" style="22" customWidth="1"/>
    <col min="9480" max="9480" width="2.85546875" style="22" customWidth="1"/>
    <col min="9481" max="9481" width="2.5703125" style="22" customWidth="1"/>
    <col min="9482" max="9482" width="10.42578125" style="22" customWidth="1"/>
    <col min="9483" max="9483" width="2.42578125" style="22" customWidth="1"/>
    <col min="9484" max="9720" width="9.140625" style="22"/>
    <col min="9721" max="9721" width="2" style="22" customWidth="1"/>
    <col min="9722" max="9722" width="6.42578125" style="22" customWidth="1"/>
    <col min="9723" max="9723" width="1.7109375" style="22" customWidth="1"/>
    <col min="9724" max="9724" width="1.28515625" style="22" customWidth="1"/>
    <col min="9725" max="9725" width="13" style="22" customWidth="1"/>
    <col min="9726" max="9726" width="2.140625" style="22" customWidth="1"/>
    <col min="9727" max="9727" width="1.28515625" style="22" customWidth="1"/>
    <col min="9728" max="9728" width="2" style="22" customWidth="1"/>
    <col min="9729" max="9729" width="15" style="22" customWidth="1"/>
    <col min="9730" max="9730" width="1.42578125" style="22" customWidth="1"/>
    <col min="9731" max="9731" width="2" style="22" customWidth="1"/>
    <col min="9732" max="9732" width="11.5703125" style="22" customWidth="1"/>
    <col min="9733" max="9733" width="1.85546875" style="22" customWidth="1"/>
    <col min="9734" max="9734" width="2.5703125" style="22" customWidth="1"/>
    <col min="9735" max="9735" width="11.5703125" style="22" customWidth="1"/>
    <col min="9736" max="9736" width="2.85546875" style="22" customWidth="1"/>
    <col min="9737" max="9737" width="2.5703125" style="22" customWidth="1"/>
    <col min="9738" max="9738" width="10.42578125" style="22" customWidth="1"/>
    <col min="9739" max="9739" width="2.42578125" style="22" customWidth="1"/>
    <col min="9740" max="9976" width="9.140625" style="22"/>
    <col min="9977" max="9977" width="2" style="22" customWidth="1"/>
    <col min="9978" max="9978" width="6.42578125" style="22" customWidth="1"/>
    <col min="9979" max="9979" width="1.7109375" style="22" customWidth="1"/>
    <col min="9980" max="9980" width="1.28515625" style="22" customWidth="1"/>
    <col min="9981" max="9981" width="13" style="22" customWidth="1"/>
    <col min="9982" max="9982" width="2.140625" style="22" customWidth="1"/>
    <col min="9983" max="9983" width="1.28515625" style="22" customWidth="1"/>
    <col min="9984" max="9984" width="2" style="22" customWidth="1"/>
    <col min="9985" max="9985" width="15" style="22" customWidth="1"/>
    <col min="9986" max="9986" width="1.42578125" style="22" customWidth="1"/>
    <col min="9987" max="9987" width="2" style="22" customWidth="1"/>
    <col min="9988" max="9988" width="11.5703125" style="22" customWidth="1"/>
    <col min="9989" max="9989" width="1.85546875" style="22" customWidth="1"/>
    <col min="9990" max="9990" width="2.5703125" style="22" customWidth="1"/>
    <col min="9991" max="9991" width="11.5703125" style="22" customWidth="1"/>
    <col min="9992" max="9992" width="2.85546875" style="22" customWidth="1"/>
    <col min="9993" max="9993" width="2.5703125" style="22" customWidth="1"/>
    <col min="9994" max="9994" width="10.42578125" style="22" customWidth="1"/>
    <col min="9995" max="9995" width="2.42578125" style="22" customWidth="1"/>
    <col min="9996" max="10232" width="9.140625" style="22"/>
    <col min="10233" max="10233" width="2" style="22" customWidth="1"/>
    <col min="10234" max="10234" width="6.42578125" style="22" customWidth="1"/>
    <col min="10235" max="10235" width="1.7109375" style="22" customWidth="1"/>
    <col min="10236" max="10236" width="1.28515625" style="22" customWidth="1"/>
    <col min="10237" max="10237" width="13" style="22" customWidth="1"/>
    <col min="10238" max="10238" width="2.140625" style="22" customWidth="1"/>
    <col min="10239" max="10239" width="1.28515625" style="22" customWidth="1"/>
    <col min="10240" max="10240" width="2" style="22" customWidth="1"/>
    <col min="10241" max="10241" width="15" style="22" customWidth="1"/>
    <col min="10242" max="10242" width="1.42578125" style="22" customWidth="1"/>
    <col min="10243" max="10243" width="2" style="22" customWidth="1"/>
    <col min="10244" max="10244" width="11.5703125" style="22" customWidth="1"/>
    <col min="10245" max="10245" width="1.85546875" style="22" customWidth="1"/>
    <col min="10246" max="10246" width="2.5703125" style="22" customWidth="1"/>
    <col min="10247" max="10247" width="11.5703125" style="22" customWidth="1"/>
    <col min="10248" max="10248" width="2.85546875" style="22" customWidth="1"/>
    <col min="10249" max="10249" width="2.5703125" style="22" customWidth="1"/>
    <col min="10250" max="10250" width="10.42578125" style="22" customWidth="1"/>
    <col min="10251" max="10251" width="2.42578125" style="22" customWidth="1"/>
    <col min="10252" max="10488" width="9.140625" style="22"/>
    <col min="10489" max="10489" width="2" style="22" customWidth="1"/>
    <col min="10490" max="10490" width="6.42578125" style="22" customWidth="1"/>
    <col min="10491" max="10491" width="1.7109375" style="22" customWidth="1"/>
    <col min="10492" max="10492" width="1.28515625" style="22" customWidth="1"/>
    <col min="10493" max="10493" width="13" style="22" customWidth="1"/>
    <col min="10494" max="10494" width="2.140625" style="22" customWidth="1"/>
    <col min="10495" max="10495" width="1.28515625" style="22" customWidth="1"/>
    <col min="10496" max="10496" width="2" style="22" customWidth="1"/>
    <col min="10497" max="10497" width="15" style="22" customWidth="1"/>
    <col min="10498" max="10498" width="1.42578125" style="22" customWidth="1"/>
    <col min="10499" max="10499" width="2" style="22" customWidth="1"/>
    <col min="10500" max="10500" width="11.5703125" style="22" customWidth="1"/>
    <col min="10501" max="10501" width="1.85546875" style="22" customWidth="1"/>
    <col min="10502" max="10502" width="2.5703125" style="22" customWidth="1"/>
    <col min="10503" max="10503" width="11.5703125" style="22" customWidth="1"/>
    <col min="10504" max="10504" width="2.85546875" style="22" customWidth="1"/>
    <col min="10505" max="10505" width="2.5703125" style="22" customWidth="1"/>
    <col min="10506" max="10506" width="10.42578125" style="22" customWidth="1"/>
    <col min="10507" max="10507" width="2.42578125" style="22" customWidth="1"/>
    <col min="10508" max="10744" width="9.140625" style="22"/>
    <col min="10745" max="10745" width="2" style="22" customWidth="1"/>
    <col min="10746" max="10746" width="6.42578125" style="22" customWidth="1"/>
    <col min="10747" max="10747" width="1.7109375" style="22" customWidth="1"/>
    <col min="10748" max="10748" width="1.28515625" style="22" customWidth="1"/>
    <col min="10749" max="10749" width="13" style="22" customWidth="1"/>
    <col min="10750" max="10750" width="2.140625" style="22" customWidth="1"/>
    <col min="10751" max="10751" width="1.28515625" style="22" customWidth="1"/>
    <col min="10752" max="10752" width="2" style="22" customWidth="1"/>
    <col min="10753" max="10753" width="15" style="22" customWidth="1"/>
    <col min="10754" max="10754" width="1.42578125" style="22" customWidth="1"/>
    <col min="10755" max="10755" width="2" style="22" customWidth="1"/>
    <col min="10756" max="10756" width="11.5703125" style="22" customWidth="1"/>
    <col min="10757" max="10757" width="1.85546875" style="22" customWidth="1"/>
    <col min="10758" max="10758" width="2.5703125" style="22" customWidth="1"/>
    <col min="10759" max="10759" width="11.5703125" style="22" customWidth="1"/>
    <col min="10760" max="10760" width="2.85546875" style="22" customWidth="1"/>
    <col min="10761" max="10761" width="2.5703125" style="22" customWidth="1"/>
    <col min="10762" max="10762" width="10.42578125" style="22" customWidth="1"/>
    <col min="10763" max="10763" width="2.42578125" style="22" customWidth="1"/>
    <col min="10764" max="11000" width="9.140625" style="22"/>
    <col min="11001" max="11001" width="2" style="22" customWidth="1"/>
    <col min="11002" max="11002" width="6.42578125" style="22" customWidth="1"/>
    <col min="11003" max="11003" width="1.7109375" style="22" customWidth="1"/>
    <col min="11004" max="11004" width="1.28515625" style="22" customWidth="1"/>
    <col min="11005" max="11005" width="13" style="22" customWidth="1"/>
    <col min="11006" max="11006" width="2.140625" style="22" customWidth="1"/>
    <col min="11007" max="11007" width="1.28515625" style="22" customWidth="1"/>
    <col min="11008" max="11008" width="2" style="22" customWidth="1"/>
    <col min="11009" max="11009" width="15" style="22" customWidth="1"/>
    <col min="11010" max="11010" width="1.42578125" style="22" customWidth="1"/>
    <col min="11011" max="11011" width="2" style="22" customWidth="1"/>
    <col min="11012" max="11012" width="11.5703125" style="22" customWidth="1"/>
    <col min="11013" max="11013" width="1.85546875" style="22" customWidth="1"/>
    <col min="11014" max="11014" width="2.5703125" style="22" customWidth="1"/>
    <col min="11015" max="11015" width="11.5703125" style="22" customWidth="1"/>
    <col min="11016" max="11016" width="2.85546875" style="22" customWidth="1"/>
    <col min="11017" max="11017" width="2.5703125" style="22" customWidth="1"/>
    <col min="11018" max="11018" width="10.42578125" style="22" customWidth="1"/>
    <col min="11019" max="11019" width="2.42578125" style="22" customWidth="1"/>
    <col min="11020" max="11256" width="9.140625" style="22"/>
    <col min="11257" max="11257" width="2" style="22" customWidth="1"/>
    <col min="11258" max="11258" width="6.42578125" style="22" customWidth="1"/>
    <col min="11259" max="11259" width="1.7109375" style="22" customWidth="1"/>
    <col min="11260" max="11260" width="1.28515625" style="22" customWidth="1"/>
    <col min="11261" max="11261" width="13" style="22" customWidth="1"/>
    <col min="11262" max="11262" width="2.140625" style="22" customWidth="1"/>
    <col min="11263" max="11263" width="1.28515625" style="22" customWidth="1"/>
    <col min="11264" max="11264" width="2" style="22" customWidth="1"/>
    <col min="11265" max="11265" width="15" style="22" customWidth="1"/>
    <col min="11266" max="11266" width="1.42578125" style="22" customWidth="1"/>
    <col min="11267" max="11267" width="2" style="22" customWidth="1"/>
    <col min="11268" max="11268" width="11.5703125" style="22" customWidth="1"/>
    <col min="11269" max="11269" width="1.85546875" style="22" customWidth="1"/>
    <col min="11270" max="11270" width="2.5703125" style="22" customWidth="1"/>
    <col min="11271" max="11271" width="11.5703125" style="22" customWidth="1"/>
    <col min="11272" max="11272" width="2.85546875" style="22" customWidth="1"/>
    <col min="11273" max="11273" width="2.5703125" style="22" customWidth="1"/>
    <col min="11274" max="11274" width="10.42578125" style="22" customWidth="1"/>
    <col min="11275" max="11275" width="2.42578125" style="22" customWidth="1"/>
    <col min="11276" max="11512" width="9.140625" style="22"/>
    <col min="11513" max="11513" width="2" style="22" customWidth="1"/>
    <col min="11514" max="11514" width="6.42578125" style="22" customWidth="1"/>
    <col min="11515" max="11515" width="1.7109375" style="22" customWidth="1"/>
    <col min="11516" max="11516" width="1.28515625" style="22" customWidth="1"/>
    <col min="11517" max="11517" width="13" style="22" customWidth="1"/>
    <col min="11518" max="11518" width="2.140625" style="22" customWidth="1"/>
    <col min="11519" max="11519" width="1.28515625" style="22" customWidth="1"/>
    <col min="11520" max="11520" width="2" style="22" customWidth="1"/>
    <col min="11521" max="11521" width="15" style="22" customWidth="1"/>
    <col min="11522" max="11522" width="1.42578125" style="22" customWidth="1"/>
    <col min="11523" max="11523" width="2" style="22" customWidth="1"/>
    <col min="11524" max="11524" width="11.5703125" style="22" customWidth="1"/>
    <col min="11525" max="11525" width="1.85546875" style="22" customWidth="1"/>
    <col min="11526" max="11526" width="2.5703125" style="22" customWidth="1"/>
    <col min="11527" max="11527" width="11.5703125" style="22" customWidth="1"/>
    <col min="11528" max="11528" width="2.85546875" style="22" customWidth="1"/>
    <col min="11529" max="11529" width="2.5703125" style="22" customWidth="1"/>
    <col min="11530" max="11530" width="10.42578125" style="22" customWidth="1"/>
    <col min="11531" max="11531" width="2.42578125" style="22" customWidth="1"/>
    <col min="11532" max="11768" width="9.140625" style="22"/>
    <col min="11769" max="11769" width="2" style="22" customWidth="1"/>
    <col min="11770" max="11770" width="6.42578125" style="22" customWidth="1"/>
    <col min="11771" max="11771" width="1.7109375" style="22" customWidth="1"/>
    <col min="11772" max="11772" width="1.28515625" style="22" customWidth="1"/>
    <col min="11773" max="11773" width="13" style="22" customWidth="1"/>
    <col min="11774" max="11774" width="2.140625" style="22" customWidth="1"/>
    <col min="11775" max="11775" width="1.28515625" style="22" customWidth="1"/>
    <col min="11776" max="11776" width="2" style="22" customWidth="1"/>
    <col min="11777" max="11777" width="15" style="22" customWidth="1"/>
    <col min="11778" max="11778" width="1.42578125" style="22" customWidth="1"/>
    <col min="11779" max="11779" width="2" style="22" customWidth="1"/>
    <col min="11780" max="11780" width="11.5703125" style="22" customWidth="1"/>
    <col min="11781" max="11781" width="1.85546875" style="22" customWidth="1"/>
    <col min="11782" max="11782" width="2.5703125" style="22" customWidth="1"/>
    <col min="11783" max="11783" width="11.5703125" style="22" customWidth="1"/>
    <col min="11784" max="11784" width="2.85546875" style="22" customWidth="1"/>
    <col min="11785" max="11785" width="2.5703125" style="22" customWidth="1"/>
    <col min="11786" max="11786" width="10.42578125" style="22" customWidth="1"/>
    <col min="11787" max="11787" width="2.42578125" style="22" customWidth="1"/>
    <col min="11788" max="12024" width="9.140625" style="22"/>
    <col min="12025" max="12025" width="2" style="22" customWidth="1"/>
    <col min="12026" max="12026" width="6.42578125" style="22" customWidth="1"/>
    <col min="12027" max="12027" width="1.7109375" style="22" customWidth="1"/>
    <col min="12028" max="12028" width="1.28515625" style="22" customWidth="1"/>
    <col min="12029" max="12029" width="13" style="22" customWidth="1"/>
    <col min="12030" max="12030" width="2.140625" style="22" customWidth="1"/>
    <col min="12031" max="12031" width="1.28515625" style="22" customWidth="1"/>
    <col min="12032" max="12032" width="2" style="22" customWidth="1"/>
    <col min="12033" max="12033" width="15" style="22" customWidth="1"/>
    <col min="12034" max="12034" width="1.42578125" style="22" customWidth="1"/>
    <col min="12035" max="12035" width="2" style="22" customWidth="1"/>
    <col min="12036" max="12036" width="11.5703125" style="22" customWidth="1"/>
    <col min="12037" max="12037" width="1.85546875" style="22" customWidth="1"/>
    <col min="12038" max="12038" width="2.5703125" style="22" customWidth="1"/>
    <col min="12039" max="12039" width="11.5703125" style="22" customWidth="1"/>
    <col min="12040" max="12040" width="2.85546875" style="22" customWidth="1"/>
    <col min="12041" max="12041" width="2.5703125" style="22" customWidth="1"/>
    <col min="12042" max="12042" width="10.42578125" style="22" customWidth="1"/>
    <col min="12043" max="12043" width="2.42578125" style="22" customWidth="1"/>
    <col min="12044" max="12280" width="9.140625" style="22"/>
    <col min="12281" max="12281" width="2" style="22" customWidth="1"/>
    <col min="12282" max="12282" width="6.42578125" style="22" customWidth="1"/>
    <col min="12283" max="12283" width="1.7109375" style="22" customWidth="1"/>
    <col min="12284" max="12284" width="1.28515625" style="22" customWidth="1"/>
    <col min="12285" max="12285" width="13" style="22" customWidth="1"/>
    <col min="12286" max="12286" width="2.140625" style="22" customWidth="1"/>
    <col min="12287" max="12287" width="1.28515625" style="22" customWidth="1"/>
    <col min="12288" max="12288" width="2" style="22" customWidth="1"/>
    <col min="12289" max="12289" width="15" style="22" customWidth="1"/>
    <col min="12290" max="12290" width="1.42578125" style="22" customWidth="1"/>
    <col min="12291" max="12291" width="2" style="22" customWidth="1"/>
    <col min="12292" max="12292" width="11.5703125" style="22" customWidth="1"/>
    <col min="12293" max="12293" width="1.85546875" style="22" customWidth="1"/>
    <col min="12294" max="12294" width="2.5703125" style="22" customWidth="1"/>
    <col min="12295" max="12295" width="11.5703125" style="22" customWidth="1"/>
    <col min="12296" max="12296" width="2.85546875" style="22" customWidth="1"/>
    <col min="12297" max="12297" width="2.5703125" style="22" customWidth="1"/>
    <col min="12298" max="12298" width="10.42578125" style="22" customWidth="1"/>
    <col min="12299" max="12299" width="2.42578125" style="22" customWidth="1"/>
    <col min="12300" max="12536" width="9.140625" style="22"/>
    <col min="12537" max="12537" width="2" style="22" customWidth="1"/>
    <col min="12538" max="12538" width="6.42578125" style="22" customWidth="1"/>
    <col min="12539" max="12539" width="1.7109375" style="22" customWidth="1"/>
    <col min="12540" max="12540" width="1.28515625" style="22" customWidth="1"/>
    <col min="12541" max="12541" width="13" style="22" customWidth="1"/>
    <col min="12542" max="12542" width="2.140625" style="22" customWidth="1"/>
    <col min="12543" max="12543" width="1.28515625" style="22" customWidth="1"/>
    <col min="12544" max="12544" width="2" style="22" customWidth="1"/>
    <col min="12545" max="12545" width="15" style="22" customWidth="1"/>
    <col min="12546" max="12546" width="1.42578125" style="22" customWidth="1"/>
    <col min="12547" max="12547" width="2" style="22" customWidth="1"/>
    <col min="12548" max="12548" width="11.5703125" style="22" customWidth="1"/>
    <col min="12549" max="12549" width="1.85546875" style="22" customWidth="1"/>
    <col min="12550" max="12550" width="2.5703125" style="22" customWidth="1"/>
    <col min="12551" max="12551" width="11.5703125" style="22" customWidth="1"/>
    <col min="12552" max="12552" width="2.85546875" style="22" customWidth="1"/>
    <col min="12553" max="12553" width="2.5703125" style="22" customWidth="1"/>
    <col min="12554" max="12554" width="10.42578125" style="22" customWidth="1"/>
    <col min="12555" max="12555" width="2.42578125" style="22" customWidth="1"/>
    <col min="12556" max="12792" width="9.140625" style="22"/>
    <col min="12793" max="12793" width="2" style="22" customWidth="1"/>
    <col min="12794" max="12794" width="6.42578125" style="22" customWidth="1"/>
    <col min="12795" max="12795" width="1.7109375" style="22" customWidth="1"/>
    <col min="12796" max="12796" width="1.28515625" style="22" customWidth="1"/>
    <col min="12797" max="12797" width="13" style="22" customWidth="1"/>
    <col min="12798" max="12798" width="2.140625" style="22" customWidth="1"/>
    <col min="12799" max="12799" width="1.28515625" style="22" customWidth="1"/>
    <col min="12800" max="12800" width="2" style="22" customWidth="1"/>
    <col min="12801" max="12801" width="15" style="22" customWidth="1"/>
    <col min="12802" max="12802" width="1.42578125" style="22" customWidth="1"/>
    <col min="12803" max="12803" width="2" style="22" customWidth="1"/>
    <col min="12804" max="12804" width="11.5703125" style="22" customWidth="1"/>
    <col min="12805" max="12805" width="1.85546875" style="22" customWidth="1"/>
    <col min="12806" max="12806" width="2.5703125" style="22" customWidth="1"/>
    <col min="12807" max="12807" width="11.5703125" style="22" customWidth="1"/>
    <col min="12808" max="12808" width="2.85546875" style="22" customWidth="1"/>
    <col min="12809" max="12809" width="2.5703125" style="22" customWidth="1"/>
    <col min="12810" max="12810" width="10.42578125" style="22" customWidth="1"/>
    <col min="12811" max="12811" width="2.42578125" style="22" customWidth="1"/>
    <col min="12812" max="13048" width="9.140625" style="22"/>
    <col min="13049" max="13049" width="2" style="22" customWidth="1"/>
    <col min="13050" max="13050" width="6.42578125" style="22" customWidth="1"/>
    <col min="13051" max="13051" width="1.7109375" style="22" customWidth="1"/>
    <col min="13052" max="13052" width="1.28515625" style="22" customWidth="1"/>
    <col min="13053" max="13053" width="13" style="22" customWidth="1"/>
    <col min="13054" max="13054" width="2.140625" style="22" customWidth="1"/>
    <col min="13055" max="13055" width="1.28515625" style="22" customWidth="1"/>
    <col min="13056" max="13056" width="2" style="22" customWidth="1"/>
    <col min="13057" max="13057" width="15" style="22" customWidth="1"/>
    <col min="13058" max="13058" width="1.42578125" style="22" customWidth="1"/>
    <col min="13059" max="13059" width="2" style="22" customWidth="1"/>
    <col min="13060" max="13060" width="11.5703125" style="22" customWidth="1"/>
    <col min="13061" max="13061" width="1.85546875" style="22" customWidth="1"/>
    <col min="13062" max="13062" width="2.5703125" style="22" customWidth="1"/>
    <col min="13063" max="13063" width="11.5703125" style="22" customWidth="1"/>
    <col min="13064" max="13064" width="2.85546875" style="22" customWidth="1"/>
    <col min="13065" max="13065" width="2.5703125" style="22" customWidth="1"/>
    <col min="13066" max="13066" width="10.42578125" style="22" customWidth="1"/>
    <col min="13067" max="13067" width="2.42578125" style="22" customWidth="1"/>
    <col min="13068" max="13304" width="9.140625" style="22"/>
    <col min="13305" max="13305" width="2" style="22" customWidth="1"/>
    <col min="13306" max="13306" width="6.42578125" style="22" customWidth="1"/>
    <col min="13307" max="13307" width="1.7109375" style="22" customWidth="1"/>
    <col min="13308" max="13308" width="1.28515625" style="22" customWidth="1"/>
    <col min="13309" max="13309" width="13" style="22" customWidth="1"/>
    <col min="13310" max="13310" width="2.140625" style="22" customWidth="1"/>
    <col min="13311" max="13311" width="1.28515625" style="22" customWidth="1"/>
    <col min="13312" max="13312" width="2" style="22" customWidth="1"/>
    <col min="13313" max="13313" width="15" style="22" customWidth="1"/>
    <col min="13314" max="13314" width="1.42578125" style="22" customWidth="1"/>
    <col min="13315" max="13315" width="2" style="22" customWidth="1"/>
    <col min="13316" max="13316" width="11.5703125" style="22" customWidth="1"/>
    <col min="13317" max="13317" width="1.85546875" style="22" customWidth="1"/>
    <col min="13318" max="13318" width="2.5703125" style="22" customWidth="1"/>
    <col min="13319" max="13319" width="11.5703125" style="22" customWidth="1"/>
    <col min="13320" max="13320" width="2.85546875" style="22" customWidth="1"/>
    <col min="13321" max="13321" width="2.5703125" style="22" customWidth="1"/>
    <col min="13322" max="13322" width="10.42578125" style="22" customWidth="1"/>
    <col min="13323" max="13323" width="2.42578125" style="22" customWidth="1"/>
    <col min="13324" max="13560" width="9.140625" style="22"/>
    <col min="13561" max="13561" width="2" style="22" customWidth="1"/>
    <col min="13562" max="13562" width="6.42578125" style="22" customWidth="1"/>
    <col min="13563" max="13563" width="1.7109375" style="22" customWidth="1"/>
    <col min="13564" max="13564" width="1.28515625" style="22" customWidth="1"/>
    <col min="13565" max="13565" width="13" style="22" customWidth="1"/>
    <col min="13566" max="13566" width="2.140625" style="22" customWidth="1"/>
    <col min="13567" max="13567" width="1.28515625" style="22" customWidth="1"/>
    <col min="13568" max="13568" width="2" style="22" customWidth="1"/>
    <col min="13569" max="13569" width="15" style="22" customWidth="1"/>
    <col min="13570" max="13570" width="1.42578125" style="22" customWidth="1"/>
    <col min="13571" max="13571" width="2" style="22" customWidth="1"/>
    <col min="13572" max="13572" width="11.5703125" style="22" customWidth="1"/>
    <col min="13573" max="13573" width="1.85546875" style="22" customWidth="1"/>
    <col min="13574" max="13574" width="2.5703125" style="22" customWidth="1"/>
    <col min="13575" max="13575" width="11.5703125" style="22" customWidth="1"/>
    <col min="13576" max="13576" width="2.85546875" style="22" customWidth="1"/>
    <col min="13577" max="13577" width="2.5703125" style="22" customWidth="1"/>
    <col min="13578" max="13578" width="10.42578125" style="22" customWidth="1"/>
    <col min="13579" max="13579" width="2.42578125" style="22" customWidth="1"/>
    <col min="13580" max="13816" width="9.140625" style="22"/>
    <col min="13817" max="13817" width="2" style="22" customWidth="1"/>
    <col min="13818" max="13818" width="6.42578125" style="22" customWidth="1"/>
    <col min="13819" max="13819" width="1.7109375" style="22" customWidth="1"/>
    <col min="13820" max="13820" width="1.28515625" style="22" customWidth="1"/>
    <col min="13821" max="13821" width="13" style="22" customWidth="1"/>
    <col min="13822" max="13822" width="2.140625" style="22" customWidth="1"/>
    <col min="13823" max="13823" width="1.28515625" style="22" customWidth="1"/>
    <col min="13824" max="13824" width="2" style="22" customWidth="1"/>
    <col min="13825" max="13825" width="15" style="22" customWidth="1"/>
    <col min="13826" max="13826" width="1.42578125" style="22" customWidth="1"/>
    <col min="13827" max="13827" width="2" style="22" customWidth="1"/>
    <col min="13828" max="13828" width="11.5703125" style="22" customWidth="1"/>
    <col min="13829" max="13829" width="1.85546875" style="22" customWidth="1"/>
    <col min="13830" max="13830" width="2.5703125" style="22" customWidth="1"/>
    <col min="13831" max="13831" width="11.5703125" style="22" customWidth="1"/>
    <col min="13832" max="13832" width="2.85546875" style="22" customWidth="1"/>
    <col min="13833" max="13833" width="2.5703125" style="22" customWidth="1"/>
    <col min="13834" max="13834" width="10.42578125" style="22" customWidth="1"/>
    <col min="13835" max="13835" width="2.42578125" style="22" customWidth="1"/>
    <col min="13836" max="14072" width="9.140625" style="22"/>
    <col min="14073" max="14073" width="2" style="22" customWidth="1"/>
    <col min="14074" max="14074" width="6.42578125" style="22" customWidth="1"/>
    <col min="14075" max="14075" width="1.7109375" style="22" customWidth="1"/>
    <col min="14076" max="14076" width="1.28515625" style="22" customWidth="1"/>
    <col min="14077" max="14077" width="13" style="22" customWidth="1"/>
    <col min="14078" max="14078" width="2.140625" style="22" customWidth="1"/>
    <col min="14079" max="14079" width="1.28515625" style="22" customWidth="1"/>
    <col min="14080" max="14080" width="2" style="22" customWidth="1"/>
    <col min="14081" max="14081" width="15" style="22" customWidth="1"/>
    <col min="14082" max="14082" width="1.42578125" style="22" customWidth="1"/>
    <col min="14083" max="14083" width="2" style="22" customWidth="1"/>
    <col min="14084" max="14084" width="11.5703125" style="22" customWidth="1"/>
    <col min="14085" max="14085" width="1.85546875" style="22" customWidth="1"/>
    <col min="14086" max="14086" width="2.5703125" style="22" customWidth="1"/>
    <col min="14087" max="14087" width="11.5703125" style="22" customWidth="1"/>
    <col min="14088" max="14088" width="2.85546875" style="22" customWidth="1"/>
    <col min="14089" max="14089" width="2.5703125" style="22" customWidth="1"/>
    <col min="14090" max="14090" width="10.42578125" style="22" customWidth="1"/>
    <col min="14091" max="14091" width="2.42578125" style="22" customWidth="1"/>
    <col min="14092" max="14328" width="9.140625" style="22"/>
    <col min="14329" max="14329" width="2" style="22" customWidth="1"/>
    <col min="14330" max="14330" width="6.42578125" style="22" customWidth="1"/>
    <col min="14331" max="14331" width="1.7109375" style="22" customWidth="1"/>
    <col min="14332" max="14332" width="1.28515625" style="22" customWidth="1"/>
    <col min="14333" max="14333" width="13" style="22" customWidth="1"/>
    <col min="14334" max="14334" width="2.140625" style="22" customWidth="1"/>
    <col min="14335" max="14335" width="1.28515625" style="22" customWidth="1"/>
    <col min="14336" max="14336" width="2" style="22" customWidth="1"/>
    <col min="14337" max="14337" width="15" style="22" customWidth="1"/>
    <col min="14338" max="14338" width="1.42578125" style="22" customWidth="1"/>
    <col min="14339" max="14339" width="2" style="22" customWidth="1"/>
    <col min="14340" max="14340" width="11.5703125" style="22" customWidth="1"/>
    <col min="14341" max="14341" width="1.85546875" style="22" customWidth="1"/>
    <col min="14342" max="14342" width="2.5703125" style="22" customWidth="1"/>
    <col min="14343" max="14343" width="11.5703125" style="22" customWidth="1"/>
    <col min="14344" max="14344" width="2.85546875" style="22" customWidth="1"/>
    <col min="14345" max="14345" width="2.5703125" style="22" customWidth="1"/>
    <col min="14346" max="14346" width="10.42578125" style="22" customWidth="1"/>
    <col min="14347" max="14347" width="2.42578125" style="22" customWidth="1"/>
    <col min="14348" max="14584" width="9.140625" style="22"/>
    <col min="14585" max="14585" width="2" style="22" customWidth="1"/>
    <col min="14586" max="14586" width="6.42578125" style="22" customWidth="1"/>
    <col min="14587" max="14587" width="1.7109375" style="22" customWidth="1"/>
    <col min="14588" max="14588" width="1.28515625" style="22" customWidth="1"/>
    <col min="14589" max="14589" width="13" style="22" customWidth="1"/>
    <col min="14590" max="14590" width="2.140625" style="22" customWidth="1"/>
    <col min="14591" max="14591" width="1.28515625" style="22" customWidth="1"/>
    <col min="14592" max="14592" width="2" style="22" customWidth="1"/>
    <col min="14593" max="14593" width="15" style="22" customWidth="1"/>
    <col min="14594" max="14594" width="1.42578125" style="22" customWidth="1"/>
    <col min="14595" max="14595" width="2" style="22" customWidth="1"/>
    <col min="14596" max="14596" width="11.5703125" style="22" customWidth="1"/>
    <col min="14597" max="14597" width="1.85546875" style="22" customWidth="1"/>
    <col min="14598" max="14598" width="2.5703125" style="22" customWidth="1"/>
    <col min="14599" max="14599" width="11.5703125" style="22" customWidth="1"/>
    <col min="14600" max="14600" width="2.85546875" style="22" customWidth="1"/>
    <col min="14601" max="14601" width="2.5703125" style="22" customWidth="1"/>
    <col min="14602" max="14602" width="10.42578125" style="22" customWidth="1"/>
    <col min="14603" max="14603" width="2.42578125" style="22" customWidth="1"/>
    <col min="14604" max="14840" width="9.140625" style="22"/>
    <col min="14841" max="14841" width="2" style="22" customWidth="1"/>
    <col min="14842" max="14842" width="6.42578125" style="22" customWidth="1"/>
    <col min="14843" max="14843" width="1.7109375" style="22" customWidth="1"/>
    <col min="14844" max="14844" width="1.28515625" style="22" customWidth="1"/>
    <col min="14845" max="14845" width="13" style="22" customWidth="1"/>
    <col min="14846" max="14846" width="2.140625" style="22" customWidth="1"/>
    <col min="14847" max="14847" width="1.28515625" style="22" customWidth="1"/>
    <col min="14848" max="14848" width="2" style="22" customWidth="1"/>
    <col min="14849" max="14849" width="15" style="22" customWidth="1"/>
    <col min="14850" max="14850" width="1.42578125" style="22" customWidth="1"/>
    <col min="14851" max="14851" width="2" style="22" customWidth="1"/>
    <col min="14852" max="14852" width="11.5703125" style="22" customWidth="1"/>
    <col min="14853" max="14853" width="1.85546875" style="22" customWidth="1"/>
    <col min="14854" max="14854" width="2.5703125" style="22" customWidth="1"/>
    <col min="14855" max="14855" width="11.5703125" style="22" customWidth="1"/>
    <col min="14856" max="14856" width="2.85546875" style="22" customWidth="1"/>
    <col min="14857" max="14857" width="2.5703125" style="22" customWidth="1"/>
    <col min="14858" max="14858" width="10.42578125" style="22" customWidth="1"/>
    <col min="14859" max="14859" width="2.42578125" style="22" customWidth="1"/>
    <col min="14860" max="15096" width="9.140625" style="22"/>
    <col min="15097" max="15097" width="2" style="22" customWidth="1"/>
    <col min="15098" max="15098" width="6.42578125" style="22" customWidth="1"/>
    <col min="15099" max="15099" width="1.7109375" style="22" customWidth="1"/>
    <col min="15100" max="15100" width="1.28515625" style="22" customWidth="1"/>
    <col min="15101" max="15101" width="13" style="22" customWidth="1"/>
    <col min="15102" max="15102" width="2.140625" style="22" customWidth="1"/>
    <col min="15103" max="15103" width="1.28515625" style="22" customWidth="1"/>
    <col min="15104" max="15104" width="2" style="22" customWidth="1"/>
    <col min="15105" max="15105" width="15" style="22" customWidth="1"/>
    <col min="15106" max="15106" width="1.42578125" style="22" customWidth="1"/>
    <col min="15107" max="15107" width="2" style="22" customWidth="1"/>
    <col min="15108" max="15108" width="11.5703125" style="22" customWidth="1"/>
    <col min="15109" max="15109" width="1.85546875" style="22" customWidth="1"/>
    <col min="15110" max="15110" width="2.5703125" style="22" customWidth="1"/>
    <col min="15111" max="15111" width="11.5703125" style="22" customWidth="1"/>
    <col min="15112" max="15112" width="2.85546875" style="22" customWidth="1"/>
    <col min="15113" max="15113" width="2.5703125" style="22" customWidth="1"/>
    <col min="15114" max="15114" width="10.42578125" style="22" customWidth="1"/>
    <col min="15115" max="15115" width="2.42578125" style="22" customWidth="1"/>
    <col min="15116" max="15352" width="9.140625" style="22"/>
    <col min="15353" max="15353" width="2" style="22" customWidth="1"/>
    <col min="15354" max="15354" width="6.42578125" style="22" customWidth="1"/>
    <col min="15355" max="15355" width="1.7109375" style="22" customWidth="1"/>
    <col min="15356" max="15356" width="1.28515625" style="22" customWidth="1"/>
    <col min="15357" max="15357" width="13" style="22" customWidth="1"/>
    <col min="15358" max="15358" width="2.140625" style="22" customWidth="1"/>
    <col min="15359" max="15359" width="1.28515625" style="22" customWidth="1"/>
    <col min="15360" max="15360" width="2" style="22" customWidth="1"/>
    <col min="15361" max="15361" width="15" style="22" customWidth="1"/>
    <col min="15362" max="15362" width="1.42578125" style="22" customWidth="1"/>
    <col min="15363" max="15363" width="2" style="22" customWidth="1"/>
    <col min="15364" max="15364" width="11.5703125" style="22" customWidth="1"/>
    <col min="15365" max="15365" width="1.85546875" style="22" customWidth="1"/>
    <col min="15366" max="15366" width="2.5703125" style="22" customWidth="1"/>
    <col min="15367" max="15367" width="11.5703125" style="22" customWidth="1"/>
    <col min="15368" max="15368" width="2.85546875" style="22" customWidth="1"/>
    <col min="15369" max="15369" width="2.5703125" style="22" customWidth="1"/>
    <col min="15370" max="15370" width="10.42578125" style="22" customWidth="1"/>
    <col min="15371" max="15371" width="2.42578125" style="22" customWidth="1"/>
    <col min="15372" max="15608" width="9.140625" style="22"/>
    <col min="15609" max="15609" width="2" style="22" customWidth="1"/>
    <col min="15610" max="15610" width="6.42578125" style="22" customWidth="1"/>
    <col min="15611" max="15611" width="1.7109375" style="22" customWidth="1"/>
    <col min="15612" max="15612" width="1.28515625" style="22" customWidth="1"/>
    <col min="15613" max="15613" width="13" style="22" customWidth="1"/>
    <col min="15614" max="15614" width="2.140625" style="22" customWidth="1"/>
    <col min="15615" max="15615" width="1.28515625" style="22" customWidth="1"/>
    <col min="15616" max="15616" width="2" style="22" customWidth="1"/>
    <col min="15617" max="15617" width="15" style="22" customWidth="1"/>
    <col min="15618" max="15618" width="1.42578125" style="22" customWidth="1"/>
    <col min="15619" max="15619" width="2" style="22" customWidth="1"/>
    <col min="15620" max="15620" width="11.5703125" style="22" customWidth="1"/>
    <col min="15621" max="15621" width="1.85546875" style="22" customWidth="1"/>
    <col min="15622" max="15622" width="2.5703125" style="22" customWidth="1"/>
    <col min="15623" max="15623" width="11.5703125" style="22" customWidth="1"/>
    <col min="15624" max="15624" width="2.85546875" style="22" customWidth="1"/>
    <col min="15625" max="15625" width="2.5703125" style="22" customWidth="1"/>
    <col min="15626" max="15626" width="10.42578125" style="22" customWidth="1"/>
    <col min="15627" max="15627" width="2.42578125" style="22" customWidth="1"/>
    <col min="15628" max="15864" width="9.140625" style="22"/>
    <col min="15865" max="15865" width="2" style="22" customWidth="1"/>
    <col min="15866" max="15866" width="6.42578125" style="22" customWidth="1"/>
    <col min="15867" max="15867" width="1.7109375" style="22" customWidth="1"/>
    <col min="15868" max="15868" width="1.28515625" style="22" customWidth="1"/>
    <col min="15869" max="15869" width="13" style="22" customWidth="1"/>
    <col min="15870" max="15870" width="2.140625" style="22" customWidth="1"/>
    <col min="15871" max="15871" width="1.28515625" style="22" customWidth="1"/>
    <col min="15872" max="15872" width="2" style="22" customWidth="1"/>
    <col min="15873" max="15873" width="15" style="22" customWidth="1"/>
    <col min="15874" max="15874" width="1.42578125" style="22" customWidth="1"/>
    <col min="15875" max="15875" width="2" style="22" customWidth="1"/>
    <col min="15876" max="15876" width="11.5703125" style="22" customWidth="1"/>
    <col min="15877" max="15877" width="1.85546875" style="22" customWidth="1"/>
    <col min="15878" max="15878" width="2.5703125" style="22" customWidth="1"/>
    <col min="15879" max="15879" width="11.5703125" style="22" customWidth="1"/>
    <col min="15880" max="15880" width="2.85546875" style="22" customWidth="1"/>
    <col min="15881" max="15881" width="2.5703125" style="22" customWidth="1"/>
    <col min="15882" max="15882" width="10.42578125" style="22" customWidth="1"/>
    <col min="15883" max="15883" width="2.42578125" style="22" customWidth="1"/>
    <col min="15884" max="16120" width="9.140625" style="22"/>
    <col min="16121" max="16121" width="2" style="22" customWidth="1"/>
    <col min="16122" max="16122" width="6.42578125" style="22" customWidth="1"/>
    <col min="16123" max="16123" width="1.7109375" style="22" customWidth="1"/>
    <col min="16124" max="16124" width="1.28515625" style="22" customWidth="1"/>
    <col min="16125" max="16125" width="13" style="22" customWidth="1"/>
    <col min="16126" max="16126" width="2.140625" style="22" customWidth="1"/>
    <col min="16127" max="16127" width="1.28515625" style="22" customWidth="1"/>
    <col min="16128" max="16128" width="2" style="22" customWidth="1"/>
    <col min="16129" max="16129" width="15" style="22" customWidth="1"/>
    <col min="16130" max="16130" width="1.42578125" style="22" customWidth="1"/>
    <col min="16131" max="16131" width="2" style="22" customWidth="1"/>
    <col min="16132" max="16132" width="11.5703125" style="22" customWidth="1"/>
    <col min="16133" max="16133" width="1.85546875" style="22" customWidth="1"/>
    <col min="16134" max="16134" width="2.5703125" style="22" customWidth="1"/>
    <col min="16135" max="16135" width="11.5703125" style="22" customWidth="1"/>
    <col min="16136" max="16136" width="2.85546875" style="22" customWidth="1"/>
    <col min="16137" max="16137" width="2.5703125" style="22" customWidth="1"/>
    <col min="16138" max="16138" width="10.42578125" style="22" customWidth="1"/>
    <col min="16139" max="16139" width="2.42578125" style="22" customWidth="1"/>
    <col min="16140" max="16384" width="9.140625" style="22"/>
  </cols>
  <sheetData>
    <row r="1" spans="1:13" ht="12.75" customHeight="1">
      <c r="A1" s="227" t="s">
        <v>224</v>
      </c>
      <c r="B1" s="227"/>
      <c r="C1" s="227"/>
      <c r="D1" s="227"/>
      <c r="E1" s="227"/>
      <c r="F1" s="227"/>
      <c r="G1" s="227"/>
      <c r="H1" s="227"/>
      <c r="I1" s="227"/>
      <c r="J1" s="227"/>
      <c r="K1" s="227"/>
    </row>
    <row r="2" spans="1:13" ht="16.5" customHeight="1">
      <c r="A2" s="43" t="s">
        <v>77</v>
      </c>
      <c r="B2" s="43"/>
      <c r="C2" s="43"/>
      <c r="D2" s="43"/>
      <c r="E2" s="43"/>
      <c r="F2" s="43"/>
      <c r="G2" s="43"/>
      <c r="H2" s="43"/>
      <c r="I2" s="43"/>
      <c r="J2" s="43"/>
      <c r="K2" s="43"/>
    </row>
    <row r="3" spans="1:13" ht="16.5" customHeight="1">
      <c r="A3" s="262" t="s">
        <v>289</v>
      </c>
      <c r="B3" s="68"/>
      <c r="C3" s="68"/>
      <c r="D3" s="68"/>
      <c r="E3" s="68"/>
      <c r="F3" s="68"/>
      <c r="G3" s="68"/>
      <c r="H3" s="68"/>
      <c r="I3" s="68"/>
      <c r="J3" s="68"/>
      <c r="K3" s="68"/>
    </row>
    <row r="4" spans="1:13">
      <c r="A4" s="35"/>
      <c r="B4" s="35"/>
      <c r="C4" s="35"/>
      <c r="D4" s="35"/>
      <c r="E4" s="35"/>
      <c r="F4" s="35"/>
      <c r="G4" s="35"/>
      <c r="H4" s="35"/>
      <c r="I4" s="35"/>
      <c r="J4" s="35"/>
      <c r="K4" s="35"/>
    </row>
    <row r="5" spans="1:13">
      <c r="A5" s="35"/>
      <c r="B5" s="35"/>
      <c r="C5" s="35"/>
      <c r="D5" s="35"/>
      <c r="E5" s="35"/>
      <c r="F5" s="35"/>
      <c r="G5" s="35"/>
      <c r="H5" s="35"/>
      <c r="I5" s="35"/>
      <c r="J5" s="35"/>
      <c r="K5" s="35"/>
    </row>
    <row r="6" spans="1:13">
      <c r="A6" s="35"/>
      <c r="B6" s="35"/>
      <c r="C6" s="35"/>
      <c r="D6" s="35"/>
      <c r="E6" s="35"/>
      <c r="F6" s="35"/>
      <c r="G6" s="35"/>
      <c r="H6" s="35"/>
      <c r="I6" s="23" t="s">
        <v>330</v>
      </c>
      <c r="J6" s="35"/>
      <c r="K6" s="35"/>
    </row>
    <row r="7" spans="1:13">
      <c r="A7" s="35"/>
      <c r="B7" s="35"/>
      <c r="C7" s="35"/>
      <c r="D7" s="35"/>
      <c r="E7" s="35"/>
      <c r="F7" s="35"/>
      <c r="G7" s="35"/>
      <c r="H7" s="35"/>
      <c r="I7" s="23" t="str">
        <f>C9</f>
        <v xml:space="preserve">City's </v>
      </c>
      <c r="J7" s="35"/>
      <c r="K7" s="35"/>
    </row>
    <row r="8" spans="1:13">
      <c r="A8" s="35"/>
      <c r="B8" s="35"/>
      <c r="C8" s="23" t="s">
        <v>328</v>
      </c>
      <c r="D8" s="35"/>
      <c r="E8" s="25" t="s">
        <v>331</v>
      </c>
      <c r="F8" s="35"/>
      <c r="G8" s="35"/>
      <c r="H8" s="35"/>
      <c r="I8" s="459" t="s">
        <v>320</v>
      </c>
      <c r="J8" s="35"/>
      <c r="K8" s="25" t="s">
        <v>324</v>
      </c>
    </row>
    <row r="9" spans="1:13">
      <c r="A9" s="23"/>
      <c r="B9" s="23"/>
      <c r="C9" s="70" t="s">
        <v>329</v>
      </c>
      <c r="D9" s="23"/>
      <c r="E9" s="23" t="str">
        <f>C9</f>
        <v xml:space="preserve">City's </v>
      </c>
      <c r="F9" s="23"/>
      <c r="G9" s="25" t="s">
        <v>332</v>
      </c>
      <c r="H9" s="25"/>
      <c r="I9" s="459"/>
      <c r="J9" s="23"/>
      <c r="K9" s="23" t="s">
        <v>323</v>
      </c>
    </row>
    <row r="10" spans="1:13">
      <c r="A10" s="30" t="s">
        <v>333</v>
      </c>
      <c r="B10" s="24"/>
      <c r="C10" s="23" t="s">
        <v>78</v>
      </c>
      <c r="D10" s="23"/>
      <c r="E10" s="23" t="s">
        <v>317</v>
      </c>
      <c r="F10" s="23"/>
      <c r="G10" s="23" t="str">
        <f>C9</f>
        <v xml:space="preserve">City's </v>
      </c>
      <c r="H10" s="25"/>
      <c r="I10" s="459"/>
      <c r="J10" s="23"/>
      <c r="K10" s="23" t="s">
        <v>79</v>
      </c>
    </row>
    <row r="11" spans="1:13">
      <c r="A11" s="25" t="s">
        <v>334</v>
      </c>
      <c r="C11" s="23" t="s">
        <v>319</v>
      </c>
      <c r="D11" s="23"/>
      <c r="E11" s="23" t="s">
        <v>318</v>
      </c>
      <c r="F11" s="23"/>
      <c r="G11" s="23" t="s">
        <v>316</v>
      </c>
      <c r="H11" s="23"/>
      <c r="I11" s="459"/>
      <c r="J11" s="23"/>
      <c r="K11" s="23" t="s">
        <v>322</v>
      </c>
    </row>
    <row r="12" spans="1:13">
      <c r="A12" s="33" t="s">
        <v>335</v>
      </c>
      <c r="C12" s="26" t="s">
        <v>314</v>
      </c>
      <c r="D12" s="23"/>
      <c r="E12" s="26" t="s">
        <v>314</v>
      </c>
      <c r="F12" s="23"/>
      <c r="G12" s="26" t="s">
        <v>315</v>
      </c>
      <c r="H12" s="23"/>
      <c r="I12" s="460"/>
      <c r="J12" s="23"/>
      <c r="K12" s="26" t="s">
        <v>321</v>
      </c>
    </row>
    <row r="13" spans="1:13">
      <c r="A13" s="25"/>
      <c r="C13" s="23"/>
      <c r="D13" s="23"/>
      <c r="E13" s="25"/>
      <c r="F13" s="23"/>
      <c r="G13" s="23"/>
      <c r="H13" s="23"/>
      <c r="I13" s="23"/>
      <c r="J13" s="23"/>
      <c r="K13" s="23"/>
      <c r="M13" s="22" t="s">
        <v>327</v>
      </c>
    </row>
    <row r="14" spans="1:13" ht="15">
      <c r="A14" s="284">
        <v>2022</v>
      </c>
      <c r="C14" s="44">
        <f>'State Schedule'!D10</f>
        <v>3.7502610000000002E-4</v>
      </c>
      <c r="D14" s="23"/>
      <c r="E14" s="42">
        <f>'State Schedule'!D13</f>
        <v>5742402</v>
      </c>
      <c r="F14" s="23"/>
      <c r="G14" s="265">
        <f>'RSI Schedule of Cont'!I13</f>
        <v>3379700</v>
      </c>
      <c r="H14" s="23"/>
      <c r="I14" s="45">
        <f t="shared" ref="I14" si="0">E14/G14</f>
        <v>1.6990863094357487</v>
      </c>
      <c r="J14" s="23"/>
      <c r="K14" s="340">
        <v>0.84499999999999997</v>
      </c>
      <c r="L14" s="97"/>
      <c r="M14" s="315" t="s">
        <v>415</v>
      </c>
    </row>
    <row r="15" spans="1:13">
      <c r="A15" s="27">
        <f>A14-1</f>
        <v>2021</v>
      </c>
      <c r="C15" s="44">
        <f>'State Schedule'!D9</f>
        <v>3.5927879999999999E-4</v>
      </c>
      <c r="D15" s="23"/>
      <c r="E15" s="160">
        <f>'State Schedule'!D12</f>
        <v>4299303</v>
      </c>
      <c r="F15" s="339"/>
      <c r="G15" s="376">
        <f>'RSI Schedule of Cont'!I14</f>
        <v>3793030</v>
      </c>
      <c r="H15" s="23"/>
      <c r="I15" s="45">
        <f t="shared" ref="I15:I20" si="1">E15/G15</f>
        <v>1.1334745572800637</v>
      </c>
      <c r="J15" s="23"/>
      <c r="K15" s="340">
        <v>0.876</v>
      </c>
      <c r="M15" s="318"/>
    </row>
    <row r="16" spans="1:13">
      <c r="A16" s="27">
        <f>A15-1</f>
        <v>2020</v>
      </c>
      <c r="B16" s="25"/>
      <c r="C16" s="369">
        <v>3.4227850000000001E-4</v>
      </c>
      <c r="D16" s="368"/>
      <c r="E16" s="370">
        <v>7469694</v>
      </c>
      <c r="F16" s="46"/>
      <c r="G16" s="376">
        <f>'RSI Schedule of Cont'!I15</f>
        <v>3665402</v>
      </c>
      <c r="H16" s="23"/>
      <c r="I16" s="45">
        <f t="shared" si="1"/>
        <v>2.0378921602596387</v>
      </c>
      <c r="J16" s="23"/>
      <c r="K16" s="340">
        <v>0.75800000000000001</v>
      </c>
    </row>
    <row r="17" spans="1:11">
      <c r="A17" s="27">
        <f t="shared" ref="A17:A22" si="2">A16-1</f>
        <v>2019</v>
      </c>
      <c r="B17" s="25"/>
      <c r="C17" s="369">
        <v>3.3358040000000002E-4</v>
      </c>
      <c r="D17" s="368"/>
      <c r="E17" s="370">
        <v>5770142</v>
      </c>
      <c r="F17" s="46"/>
      <c r="G17" s="376">
        <f>'RSI Schedule of Cont'!I16</f>
        <v>3437258</v>
      </c>
      <c r="I17" s="45">
        <f t="shared" si="1"/>
        <v>1.678704944464454</v>
      </c>
      <c r="K17" s="340">
        <v>0.80200000000000005</v>
      </c>
    </row>
    <row r="18" spans="1:11">
      <c r="A18" s="27">
        <f t="shared" si="2"/>
        <v>2018</v>
      </c>
      <c r="B18" s="25"/>
      <c r="C18" s="369">
        <v>3.0861039999999999E-4</v>
      </c>
      <c r="D18" s="368"/>
      <c r="E18" s="370">
        <v>4675041</v>
      </c>
      <c r="G18" s="376">
        <f>'RSI Schedule of Cont'!I17</f>
        <v>3211306</v>
      </c>
      <c r="H18" s="23"/>
      <c r="I18" s="45">
        <f t="shared" si="1"/>
        <v>1.4558067652226228</v>
      </c>
      <c r="J18" s="23"/>
      <c r="K18" s="340">
        <v>0.82099999999999995</v>
      </c>
    </row>
    <row r="19" spans="1:11">
      <c r="A19" s="27">
        <f t="shared" si="2"/>
        <v>2017</v>
      </c>
      <c r="B19" s="25"/>
      <c r="C19" s="369">
        <v>3.078833E-4</v>
      </c>
      <c r="D19" s="368"/>
      <c r="E19" s="370">
        <v>4150279</v>
      </c>
      <c r="F19" s="46"/>
      <c r="G19" s="376">
        <f>'RSI Schedule of Cont'!I18</f>
        <v>2965410</v>
      </c>
      <c r="H19" s="216"/>
      <c r="I19" s="45">
        <f t="shared" si="1"/>
        <v>1.3995632981611312</v>
      </c>
      <c r="J19" s="23"/>
      <c r="K19" s="340">
        <v>0.83099999999999996</v>
      </c>
    </row>
    <row r="20" spans="1:11">
      <c r="A20" s="27">
        <f t="shared" si="2"/>
        <v>2016</v>
      </c>
      <c r="C20" s="369">
        <v>3.1341149999999999E-4</v>
      </c>
      <c r="D20" s="371"/>
      <c r="E20" s="370">
        <v>4705034</v>
      </c>
      <c r="F20" s="46"/>
      <c r="G20" s="376">
        <f>'RSI Schedule of Cont'!I19</f>
        <v>2661504</v>
      </c>
      <c r="H20" s="216"/>
      <c r="I20" s="45">
        <f t="shared" si="1"/>
        <v>1.767810230606454</v>
      </c>
      <c r="J20" s="23"/>
      <c r="K20" s="340">
        <v>0.80530000000000002</v>
      </c>
    </row>
    <row r="21" spans="1:11">
      <c r="A21" s="27">
        <f t="shared" si="2"/>
        <v>2015</v>
      </c>
      <c r="C21" s="369">
        <v>2.8693540000000002E-4</v>
      </c>
      <c r="D21" s="371"/>
      <c r="E21" s="370">
        <v>1647429</v>
      </c>
      <c r="F21" s="160"/>
      <c r="G21" s="376">
        <f>'RSI Schedule of Cont'!I20</f>
        <v>2374283</v>
      </c>
      <c r="H21" s="216"/>
      <c r="I21" s="45">
        <f t="shared" ref="I21" si="3">E21/G21</f>
        <v>0.69386378961564399</v>
      </c>
      <c r="J21" s="23"/>
      <c r="K21" s="341">
        <v>0.91900000000000004</v>
      </c>
    </row>
    <row r="22" spans="1:11">
      <c r="A22" s="27">
        <f t="shared" si="2"/>
        <v>2014</v>
      </c>
      <c r="C22" s="369">
        <v>2.6774269999999998E-4</v>
      </c>
      <c r="D22" s="372"/>
      <c r="E22" s="370">
        <v>-606896</v>
      </c>
      <c r="F22" s="160"/>
      <c r="G22" s="376">
        <f>'RSI Schedule of Cont'!I21</f>
        <v>2259338</v>
      </c>
      <c r="H22" s="216"/>
      <c r="I22" s="45">
        <f t="shared" ref="I22:I23" si="4">E22/G22</f>
        <v>-0.26861673640685901</v>
      </c>
      <c r="J22" s="23"/>
      <c r="K22" s="383">
        <v>1.036</v>
      </c>
    </row>
    <row r="23" spans="1:11">
      <c r="A23" s="377">
        <v>2013</v>
      </c>
      <c r="B23" s="368"/>
      <c r="C23" s="378">
        <v>2.8693540000000002E-4</v>
      </c>
      <c r="D23" s="379"/>
      <c r="E23" s="380">
        <v>673613</v>
      </c>
      <c r="F23" s="374"/>
      <c r="G23" s="375">
        <v>2233312</v>
      </c>
      <c r="H23" s="382"/>
      <c r="I23" s="45">
        <f t="shared" si="4"/>
        <v>0.30162064234643438</v>
      </c>
      <c r="J23" s="373"/>
      <c r="K23" s="383">
        <v>0.91973841694439162</v>
      </c>
    </row>
    <row r="24" spans="1:11">
      <c r="H24" s="23"/>
      <c r="J24" s="23"/>
    </row>
    <row r="25" spans="1:11">
      <c r="A25" s="27"/>
      <c r="B25" s="36"/>
      <c r="C25" s="36"/>
      <c r="D25" s="29"/>
      <c r="E25" s="28"/>
      <c r="F25" s="29"/>
      <c r="G25" s="30"/>
      <c r="H25" s="30"/>
      <c r="I25" s="31"/>
      <c r="J25" s="29"/>
      <c r="K25" s="32"/>
    </row>
    <row r="26" spans="1:11" ht="17.25" customHeight="1">
      <c r="A26" s="458" t="s">
        <v>352</v>
      </c>
      <c r="B26" s="458"/>
      <c r="C26" s="458"/>
      <c r="D26" s="458"/>
      <c r="E26" s="458"/>
      <c r="F26" s="458"/>
      <c r="G26" s="458"/>
      <c r="H26" s="458"/>
      <c r="I26" s="458"/>
      <c r="J26" s="458"/>
      <c r="K26" s="458"/>
    </row>
    <row r="27" spans="1:11" ht="7.9" customHeight="1">
      <c r="H27" s="30"/>
      <c r="I27" s="31"/>
      <c r="J27" s="29"/>
      <c r="K27" s="32"/>
    </row>
    <row r="28" spans="1:11" ht="36" customHeight="1">
      <c r="A28" s="458" t="s">
        <v>351</v>
      </c>
      <c r="B28" s="458"/>
      <c r="C28" s="458"/>
      <c r="D28" s="458"/>
      <c r="E28" s="458"/>
      <c r="F28" s="458"/>
      <c r="G28" s="458"/>
      <c r="H28" s="458"/>
      <c r="I28" s="458"/>
      <c r="J28" s="458"/>
      <c r="K28" s="458"/>
    </row>
    <row r="29" spans="1:11" ht="9.75" customHeight="1">
      <c r="A29" s="36"/>
      <c r="B29" s="36"/>
      <c r="C29" s="36"/>
      <c r="D29" s="36"/>
      <c r="E29" s="25"/>
      <c r="F29" s="36"/>
      <c r="G29" s="36"/>
      <c r="H29" s="36"/>
      <c r="I29" s="36"/>
      <c r="J29" s="36"/>
      <c r="K29" s="23"/>
    </row>
    <row r="30" spans="1:11">
      <c r="A30" s="261" t="s">
        <v>254</v>
      </c>
    </row>
    <row r="31" spans="1:11" ht="9" customHeight="1"/>
    <row r="32" spans="1:11">
      <c r="A32" s="461" t="s">
        <v>255</v>
      </c>
      <c r="B32" s="461"/>
      <c r="C32" s="461"/>
      <c r="D32" s="461"/>
      <c r="E32" s="461"/>
      <c r="F32" s="461"/>
      <c r="G32" s="461"/>
      <c r="H32" s="461"/>
      <c r="I32" s="461"/>
      <c r="J32" s="461"/>
      <c r="K32" s="461"/>
    </row>
    <row r="33" spans="1:22" ht="6" customHeight="1">
      <c r="A33" s="264"/>
      <c r="B33" s="264"/>
      <c r="C33" s="264"/>
      <c r="D33" s="264"/>
      <c r="E33" s="264"/>
      <c r="F33" s="264"/>
      <c r="G33" s="264"/>
      <c r="H33" s="264"/>
      <c r="I33" s="264"/>
      <c r="J33" s="264"/>
      <c r="K33" s="264"/>
    </row>
    <row r="34" spans="1:22" ht="78" customHeight="1">
      <c r="A34" s="457" t="s">
        <v>425</v>
      </c>
      <c r="B34" s="457"/>
      <c r="C34" s="457"/>
      <c r="D34" s="457"/>
      <c r="E34" s="457"/>
      <c r="F34" s="457"/>
      <c r="G34" s="457"/>
      <c r="H34" s="457"/>
      <c r="I34" s="457"/>
      <c r="J34" s="457"/>
      <c r="K34" s="457"/>
      <c r="L34" s="97"/>
      <c r="M34" s="315" t="s">
        <v>415</v>
      </c>
      <c r="V34" s="22" t="s">
        <v>292</v>
      </c>
    </row>
    <row r="35" spans="1:22" ht="9" customHeight="1"/>
    <row r="36" spans="1:22">
      <c r="A36" s="22" t="s">
        <v>256</v>
      </c>
    </row>
    <row r="37" spans="1:22" ht="7.5" customHeight="1"/>
    <row r="38" spans="1:22" ht="84" customHeight="1">
      <c r="A38" s="457" t="s">
        <v>426</v>
      </c>
      <c r="B38" s="457"/>
      <c r="C38" s="457"/>
      <c r="D38" s="457"/>
      <c r="E38" s="457"/>
      <c r="F38" s="457"/>
      <c r="G38" s="457"/>
      <c r="H38" s="457"/>
      <c r="I38" s="457"/>
      <c r="J38" s="457"/>
      <c r="K38" s="457"/>
    </row>
  </sheetData>
  <mergeCells count="6">
    <mergeCell ref="A38:K38"/>
    <mergeCell ref="A26:K26"/>
    <mergeCell ref="A28:K28"/>
    <mergeCell ref="I8:I12"/>
    <mergeCell ref="A32:K32"/>
    <mergeCell ref="A34:K34"/>
  </mergeCells>
  <pageMargins left="0.7" right="0.7" top="0.75" bottom="0.75" header="0.3" footer="0.3"/>
  <pageSetup scale="82"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59999389629810485"/>
    <pageSetUpPr fitToPage="1"/>
  </sheetPr>
  <dimension ref="A1:XEZ45"/>
  <sheetViews>
    <sheetView tabSelected="1" workbookViewId="0">
      <selection activeCell="I13" sqref="I13"/>
    </sheetView>
  </sheetViews>
  <sheetFormatPr defaultRowHeight="12.75"/>
  <cols>
    <col min="1" max="1" width="14.42578125" style="22" customWidth="1"/>
    <col min="2" max="2" width="3.7109375" style="22" customWidth="1"/>
    <col min="3" max="3" width="14.42578125" style="22" customWidth="1"/>
    <col min="4" max="4" width="3.7109375" style="22" customWidth="1"/>
    <col min="5" max="5" width="14.42578125" style="22" customWidth="1"/>
    <col min="6" max="6" width="3.7109375" style="22" customWidth="1"/>
    <col min="7" max="7" width="14.42578125" style="22" customWidth="1"/>
    <col min="8" max="8" width="3.7109375" style="22" customWidth="1"/>
    <col min="9" max="9" width="14.42578125" style="22" customWidth="1"/>
    <col min="10" max="10" width="3.7109375" style="22" customWidth="1"/>
    <col min="11" max="11" width="14.42578125" style="22" customWidth="1"/>
    <col min="12" max="12" width="9.140625" style="22"/>
    <col min="13" max="13" width="2.5703125" style="22" customWidth="1"/>
    <col min="14" max="15" width="9.140625" style="22"/>
    <col min="16" max="16" width="25" style="22" customWidth="1"/>
    <col min="17" max="20" width="17" style="22" customWidth="1"/>
    <col min="21" max="21" width="17.85546875" style="22" customWidth="1"/>
    <col min="22" max="22" width="10" style="22" customWidth="1"/>
    <col min="23" max="23" width="3.5703125" style="22" customWidth="1"/>
    <col min="24" max="24" width="10" style="22" customWidth="1"/>
    <col min="25" max="25" width="2.140625" style="22" customWidth="1"/>
    <col min="26" max="26" width="10" style="22" customWidth="1"/>
    <col min="27" max="27" width="3.5703125" style="22" customWidth="1"/>
    <col min="28" max="28" width="10" style="22" customWidth="1"/>
    <col min="29" max="244" width="9.140625" style="22"/>
    <col min="245" max="245" width="2" style="22" customWidth="1"/>
    <col min="246" max="246" width="6.42578125" style="22" customWidth="1"/>
    <col min="247" max="247" width="1.7109375" style="22" customWidth="1"/>
    <col min="248" max="248" width="1.28515625" style="22" customWidth="1"/>
    <col min="249" max="249" width="13" style="22" customWidth="1"/>
    <col min="250" max="250" width="2.140625" style="22" customWidth="1"/>
    <col min="251" max="251" width="1.28515625" style="22" customWidth="1"/>
    <col min="252" max="252" width="2" style="22" customWidth="1"/>
    <col min="253" max="253" width="15" style="22" customWidth="1"/>
    <col min="254" max="254" width="1.42578125" style="22" customWidth="1"/>
    <col min="255" max="255" width="2" style="22" customWidth="1"/>
    <col min="256" max="256" width="11.5703125" style="22" customWidth="1"/>
    <col min="257" max="257" width="1.85546875" style="22" customWidth="1"/>
    <col min="258" max="258" width="2.5703125" style="22" customWidth="1"/>
    <col min="259" max="259" width="11.5703125" style="22" customWidth="1"/>
    <col min="260" max="260" width="2.85546875" style="22" customWidth="1"/>
    <col min="261" max="261" width="2.5703125" style="22" customWidth="1"/>
    <col min="262" max="262" width="10.42578125" style="22" customWidth="1"/>
    <col min="263" max="263" width="2.42578125" style="22" customWidth="1"/>
    <col min="264" max="500" width="9.140625" style="22"/>
    <col min="501" max="501" width="2" style="22" customWidth="1"/>
    <col min="502" max="502" width="6.42578125" style="22" customWidth="1"/>
    <col min="503" max="503" width="1.7109375" style="22" customWidth="1"/>
    <col min="504" max="504" width="1.28515625" style="22" customWidth="1"/>
    <col min="505" max="505" width="13" style="22" customWidth="1"/>
    <col min="506" max="506" width="2.140625" style="22" customWidth="1"/>
    <col min="507" max="507" width="1.28515625" style="22" customWidth="1"/>
    <col min="508" max="508" width="2" style="22" customWidth="1"/>
    <col min="509" max="509" width="15" style="22" customWidth="1"/>
    <col min="510" max="510" width="1.42578125" style="22" customWidth="1"/>
    <col min="511" max="511" width="2" style="22" customWidth="1"/>
    <col min="512" max="512" width="11.5703125" style="22" customWidth="1"/>
    <col min="513" max="513" width="1.85546875" style="22" customWidth="1"/>
    <col min="514" max="514" width="2.5703125" style="22" customWidth="1"/>
    <col min="515" max="515" width="11.5703125" style="22" customWidth="1"/>
    <col min="516" max="516" width="2.85546875" style="22" customWidth="1"/>
    <col min="517" max="517" width="2.5703125" style="22" customWidth="1"/>
    <col min="518" max="518" width="10.42578125" style="22" customWidth="1"/>
    <col min="519" max="519" width="2.42578125" style="22" customWidth="1"/>
    <col min="520" max="756" width="9.140625" style="22"/>
    <col min="757" max="757" width="2" style="22" customWidth="1"/>
    <col min="758" max="758" width="6.42578125" style="22" customWidth="1"/>
    <col min="759" max="759" width="1.7109375" style="22" customWidth="1"/>
    <col min="760" max="760" width="1.28515625" style="22" customWidth="1"/>
    <col min="761" max="761" width="13" style="22" customWidth="1"/>
    <col min="762" max="762" width="2.140625" style="22" customWidth="1"/>
    <col min="763" max="763" width="1.28515625" style="22" customWidth="1"/>
    <col min="764" max="764" width="2" style="22" customWidth="1"/>
    <col min="765" max="765" width="15" style="22" customWidth="1"/>
    <col min="766" max="766" width="1.42578125" style="22" customWidth="1"/>
    <col min="767" max="767" width="2" style="22" customWidth="1"/>
    <col min="768" max="768" width="11.5703125" style="22" customWidth="1"/>
    <col min="769" max="769" width="1.85546875" style="22" customWidth="1"/>
    <col min="770" max="770" width="2.5703125" style="22" customWidth="1"/>
    <col min="771" max="771" width="11.5703125" style="22" customWidth="1"/>
    <col min="772" max="772" width="2.85546875" style="22" customWidth="1"/>
    <col min="773" max="773" width="2.5703125" style="22" customWidth="1"/>
    <col min="774" max="774" width="10.42578125" style="22" customWidth="1"/>
    <col min="775" max="775" width="2.42578125" style="22" customWidth="1"/>
    <col min="776" max="1012" width="9.140625" style="22"/>
    <col min="1013" max="1013" width="2" style="22" customWidth="1"/>
    <col min="1014" max="1014" width="6.42578125" style="22" customWidth="1"/>
    <col min="1015" max="1015" width="1.7109375" style="22" customWidth="1"/>
    <col min="1016" max="1016" width="1.28515625" style="22" customWidth="1"/>
    <col min="1017" max="1017" width="13" style="22" customWidth="1"/>
    <col min="1018" max="1018" width="2.140625" style="22" customWidth="1"/>
    <col min="1019" max="1019" width="1.28515625" style="22" customWidth="1"/>
    <col min="1020" max="1020" width="2" style="22" customWidth="1"/>
    <col min="1021" max="1021" width="15" style="22" customWidth="1"/>
    <col min="1022" max="1022" width="1.42578125" style="22" customWidth="1"/>
    <col min="1023" max="1023" width="2" style="22" customWidth="1"/>
    <col min="1024" max="1024" width="11.5703125" style="22" customWidth="1"/>
    <col min="1025" max="1025" width="1.85546875" style="22" customWidth="1"/>
    <col min="1026" max="1026" width="2.5703125" style="22" customWidth="1"/>
    <col min="1027" max="1027" width="11.5703125" style="22" customWidth="1"/>
    <col min="1028" max="1028" width="2.85546875" style="22" customWidth="1"/>
    <col min="1029" max="1029" width="2.5703125" style="22" customWidth="1"/>
    <col min="1030" max="1030" width="10.42578125" style="22" customWidth="1"/>
    <col min="1031" max="1031" width="2.42578125" style="22" customWidth="1"/>
    <col min="1032" max="1268" width="9.140625" style="22"/>
    <col min="1269" max="1269" width="2" style="22" customWidth="1"/>
    <col min="1270" max="1270" width="6.42578125" style="22" customWidth="1"/>
    <col min="1271" max="1271" width="1.7109375" style="22" customWidth="1"/>
    <col min="1272" max="1272" width="1.28515625" style="22" customWidth="1"/>
    <col min="1273" max="1273" width="13" style="22" customWidth="1"/>
    <col min="1274" max="1274" width="2.140625" style="22" customWidth="1"/>
    <col min="1275" max="1275" width="1.28515625" style="22" customWidth="1"/>
    <col min="1276" max="1276" width="2" style="22" customWidth="1"/>
    <col min="1277" max="1277" width="15" style="22" customWidth="1"/>
    <col min="1278" max="1278" width="1.42578125" style="22" customWidth="1"/>
    <col min="1279" max="1279" width="2" style="22" customWidth="1"/>
    <col min="1280" max="1280" width="11.5703125" style="22" customWidth="1"/>
    <col min="1281" max="1281" width="1.85546875" style="22" customWidth="1"/>
    <col min="1282" max="1282" width="2.5703125" style="22" customWidth="1"/>
    <col min="1283" max="1283" width="11.5703125" style="22" customWidth="1"/>
    <col min="1284" max="1284" width="2.85546875" style="22" customWidth="1"/>
    <col min="1285" max="1285" width="2.5703125" style="22" customWidth="1"/>
    <col min="1286" max="1286" width="10.42578125" style="22" customWidth="1"/>
    <col min="1287" max="1287" width="2.42578125" style="22" customWidth="1"/>
    <col min="1288" max="1524" width="9.140625" style="22"/>
    <col min="1525" max="1525" width="2" style="22" customWidth="1"/>
    <col min="1526" max="1526" width="6.42578125" style="22" customWidth="1"/>
    <col min="1527" max="1527" width="1.7109375" style="22" customWidth="1"/>
    <col min="1528" max="1528" width="1.28515625" style="22" customWidth="1"/>
    <col min="1529" max="1529" width="13" style="22" customWidth="1"/>
    <col min="1530" max="1530" width="2.140625" style="22" customWidth="1"/>
    <col min="1531" max="1531" width="1.28515625" style="22" customWidth="1"/>
    <col min="1532" max="1532" width="2" style="22" customWidth="1"/>
    <col min="1533" max="1533" width="15" style="22" customWidth="1"/>
    <col min="1534" max="1534" width="1.42578125" style="22" customWidth="1"/>
    <col min="1535" max="1535" width="2" style="22" customWidth="1"/>
    <col min="1536" max="1536" width="11.5703125" style="22" customWidth="1"/>
    <col min="1537" max="1537" width="1.85546875" style="22" customWidth="1"/>
    <col min="1538" max="1538" width="2.5703125" style="22" customWidth="1"/>
    <col min="1539" max="1539" width="11.5703125" style="22" customWidth="1"/>
    <col min="1540" max="1540" width="2.85546875" style="22" customWidth="1"/>
    <col min="1541" max="1541" width="2.5703125" style="22" customWidth="1"/>
    <col min="1542" max="1542" width="10.42578125" style="22" customWidth="1"/>
    <col min="1543" max="1543" width="2.42578125" style="22" customWidth="1"/>
    <col min="1544" max="1780" width="9.140625" style="22"/>
    <col min="1781" max="1781" width="2" style="22" customWidth="1"/>
    <col min="1782" max="1782" width="6.42578125" style="22" customWidth="1"/>
    <col min="1783" max="1783" width="1.7109375" style="22" customWidth="1"/>
    <col min="1784" max="1784" width="1.28515625" style="22" customWidth="1"/>
    <col min="1785" max="1785" width="13" style="22" customWidth="1"/>
    <col min="1786" max="1786" width="2.140625" style="22" customWidth="1"/>
    <col min="1787" max="1787" width="1.28515625" style="22" customWidth="1"/>
    <col min="1788" max="1788" width="2" style="22" customWidth="1"/>
    <col min="1789" max="1789" width="15" style="22" customWidth="1"/>
    <col min="1790" max="1790" width="1.42578125" style="22" customWidth="1"/>
    <col min="1791" max="1791" width="2" style="22" customWidth="1"/>
    <col min="1792" max="1792" width="11.5703125" style="22" customWidth="1"/>
    <col min="1793" max="1793" width="1.85546875" style="22" customWidth="1"/>
    <col min="1794" max="1794" width="2.5703125" style="22" customWidth="1"/>
    <col min="1795" max="1795" width="11.5703125" style="22" customWidth="1"/>
    <col min="1796" max="1796" width="2.85546875" style="22" customWidth="1"/>
    <col min="1797" max="1797" width="2.5703125" style="22" customWidth="1"/>
    <col min="1798" max="1798" width="10.42578125" style="22" customWidth="1"/>
    <col min="1799" max="1799" width="2.42578125" style="22" customWidth="1"/>
    <col min="1800" max="2036" width="9.140625" style="22"/>
    <col min="2037" max="2037" width="2" style="22" customWidth="1"/>
    <col min="2038" max="2038" width="6.42578125" style="22" customWidth="1"/>
    <col min="2039" max="2039" width="1.7109375" style="22" customWidth="1"/>
    <col min="2040" max="2040" width="1.28515625" style="22" customWidth="1"/>
    <col min="2041" max="2041" width="13" style="22" customWidth="1"/>
    <col min="2042" max="2042" width="2.140625" style="22" customWidth="1"/>
    <col min="2043" max="2043" width="1.28515625" style="22" customWidth="1"/>
    <col min="2044" max="2044" width="2" style="22" customWidth="1"/>
    <col min="2045" max="2045" width="15" style="22" customWidth="1"/>
    <col min="2046" max="2046" width="1.42578125" style="22" customWidth="1"/>
    <col min="2047" max="2047" width="2" style="22" customWidth="1"/>
    <col min="2048" max="2048" width="11.5703125" style="22" customWidth="1"/>
    <col min="2049" max="2049" width="1.85546875" style="22" customWidth="1"/>
    <col min="2050" max="2050" width="2.5703125" style="22" customWidth="1"/>
    <col min="2051" max="2051" width="11.5703125" style="22" customWidth="1"/>
    <col min="2052" max="2052" width="2.85546875" style="22" customWidth="1"/>
    <col min="2053" max="2053" width="2.5703125" style="22" customWidth="1"/>
    <col min="2054" max="2054" width="10.42578125" style="22" customWidth="1"/>
    <col min="2055" max="2055" width="2.42578125" style="22" customWidth="1"/>
    <col min="2056" max="2292" width="9.140625" style="22"/>
    <col min="2293" max="2293" width="2" style="22" customWidth="1"/>
    <col min="2294" max="2294" width="6.42578125" style="22" customWidth="1"/>
    <col min="2295" max="2295" width="1.7109375" style="22" customWidth="1"/>
    <col min="2296" max="2296" width="1.28515625" style="22" customWidth="1"/>
    <col min="2297" max="2297" width="13" style="22" customWidth="1"/>
    <col min="2298" max="2298" width="2.140625" style="22" customWidth="1"/>
    <col min="2299" max="2299" width="1.28515625" style="22" customWidth="1"/>
    <col min="2300" max="2300" width="2" style="22" customWidth="1"/>
    <col min="2301" max="2301" width="15" style="22" customWidth="1"/>
    <col min="2302" max="2302" width="1.42578125" style="22" customWidth="1"/>
    <col min="2303" max="2303" width="2" style="22" customWidth="1"/>
    <col min="2304" max="2304" width="11.5703125" style="22" customWidth="1"/>
    <col min="2305" max="2305" width="1.85546875" style="22" customWidth="1"/>
    <col min="2306" max="2306" width="2.5703125" style="22" customWidth="1"/>
    <col min="2307" max="2307" width="11.5703125" style="22" customWidth="1"/>
    <col min="2308" max="2308" width="2.85546875" style="22" customWidth="1"/>
    <col min="2309" max="2309" width="2.5703125" style="22" customWidth="1"/>
    <col min="2310" max="2310" width="10.42578125" style="22" customWidth="1"/>
    <col min="2311" max="2311" width="2.42578125" style="22" customWidth="1"/>
    <col min="2312" max="2548" width="9.140625" style="22"/>
    <col min="2549" max="2549" width="2" style="22" customWidth="1"/>
    <col min="2550" max="2550" width="6.42578125" style="22" customWidth="1"/>
    <col min="2551" max="2551" width="1.7109375" style="22" customWidth="1"/>
    <col min="2552" max="2552" width="1.28515625" style="22" customWidth="1"/>
    <col min="2553" max="2553" width="13" style="22" customWidth="1"/>
    <col min="2554" max="2554" width="2.140625" style="22" customWidth="1"/>
    <col min="2555" max="2555" width="1.28515625" style="22" customWidth="1"/>
    <col min="2556" max="2556" width="2" style="22" customWidth="1"/>
    <col min="2557" max="2557" width="15" style="22" customWidth="1"/>
    <col min="2558" max="2558" width="1.42578125" style="22" customWidth="1"/>
    <col min="2559" max="2559" width="2" style="22" customWidth="1"/>
    <col min="2560" max="2560" width="11.5703125" style="22" customWidth="1"/>
    <col min="2561" max="2561" width="1.85546875" style="22" customWidth="1"/>
    <col min="2562" max="2562" width="2.5703125" style="22" customWidth="1"/>
    <col min="2563" max="2563" width="11.5703125" style="22" customWidth="1"/>
    <col min="2564" max="2564" width="2.85546875" style="22" customWidth="1"/>
    <col min="2565" max="2565" width="2.5703125" style="22" customWidth="1"/>
    <col min="2566" max="2566" width="10.42578125" style="22" customWidth="1"/>
    <col min="2567" max="2567" width="2.42578125" style="22" customWidth="1"/>
    <col min="2568" max="2804" width="9.140625" style="22"/>
    <col min="2805" max="2805" width="2" style="22" customWidth="1"/>
    <col min="2806" max="2806" width="6.42578125" style="22" customWidth="1"/>
    <col min="2807" max="2807" width="1.7109375" style="22" customWidth="1"/>
    <col min="2808" max="2808" width="1.28515625" style="22" customWidth="1"/>
    <col min="2809" max="2809" width="13" style="22" customWidth="1"/>
    <col min="2810" max="2810" width="2.140625" style="22" customWidth="1"/>
    <col min="2811" max="2811" width="1.28515625" style="22" customWidth="1"/>
    <col min="2812" max="2812" width="2" style="22" customWidth="1"/>
    <col min="2813" max="2813" width="15" style="22" customWidth="1"/>
    <col min="2814" max="2814" width="1.42578125" style="22" customWidth="1"/>
    <col min="2815" max="2815" width="2" style="22" customWidth="1"/>
    <col min="2816" max="2816" width="11.5703125" style="22" customWidth="1"/>
    <col min="2817" max="2817" width="1.85546875" style="22" customWidth="1"/>
    <col min="2818" max="2818" width="2.5703125" style="22" customWidth="1"/>
    <col min="2819" max="2819" width="11.5703125" style="22" customWidth="1"/>
    <col min="2820" max="2820" width="2.85546875" style="22" customWidth="1"/>
    <col min="2821" max="2821" width="2.5703125" style="22" customWidth="1"/>
    <col min="2822" max="2822" width="10.42578125" style="22" customWidth="1"/>
    <col min="2823" max="2823" width="2.42578125" style="22" customWidth="1"/>
    <col min="2824" max="3060" width="9.140625" style="22"/>
    <col min="3061" max="3061" width="2" style="22" customWidth="1"/>
    <col min="3062" max="3062" width="6.42578125" style="22" customWidth="1"/>
    <col min="3063" max="3063" width="1.7109375" style="22" customWidth="1"/>
    <col min="3064" max="3064" width="1.28515625" style="22" customWidth="1"/>
    <col min="3065" max="3065" width="13" style="22" customWidth="1"/>
    <col min="3066" max="3066" width="2.140625" style="22" customWidth="1"/>
    <col min="3067" max="3067" width="1.28515625" style="22" customWidth="1"/>
    <col min="3068" max="3068" width="2" style="22" customWidth="1"/>
    <col min="3069" max="3069" width="15" style="22" customWidth="1"/>
    <col min="3070" max="3070" width="1.42578125" style="22" customWidth="1"/>
    <col min="3071" max="3071" width="2" style="22" customWidth="1"/>
    <col min="3072" max="3072" width="11.5703125" style="22" customWidth="1"/>
    <col min="3073" max="3073" width="1.85546875" style="22" customWidth="1"/>
    <col min="3074" max="3074" width="2.5703125" style="22" customWidth="1"/>
    <col min="3075" max="3075" width="11.5703125" style="22" customWidth="1"/>
    <col min="3076" max="3076" width="2.85546875" style="22" customWidth="1"/>
    <col min="3077" max="3077" width="2.5703125" style="22" customWidth="1"/>
    <col min="3078" max="3078" width="10.42578125" style="22" customWidth="1"/>
    <col min="3079" max="3079" width="2.42578125" style="22" customWidth="1"/>
    <col min="3080" max="3316" width="9.140625" style="22"/>
    <col min="3317" max="3317" width="2" style="22" customWidth="1"/>
    <col min="3318" max="3318" width="6.42578125" style="22" customWidth="1"/>
    <col min="3319" max="3319" width="1.7109375" style="22" customWidth="1"/>
    <col min="3320" max="3320" width="1.28515625" style="22" customWidth="1"/>
    <col min="3321" max="3321" width="13" style="22" customWidth="1"/>
    <col min="3322" max="3322" width="2.140625" style="22" customWidth="1"/>
    <col min="3323" max="3323" width="1.28515625" style="22" customWidth="1"/>
    <col min="3324" max="3324" width="2" style="22" customWidth="1"/>
    <col min="3325" max="3325" width="15" style="22" customWidth="1"/>
    <col min="3326" max="3326" width="1.42578125" style="22" customWidth="1"/>
    <col min="3327" max="3327" width="2" style="22" customWidth="1"/>
    <col min="3328" max="3328" width="11.5703125" style="22" customWidth="1"/>
    <col min="3329" max="3329" width="1.85546875" style="22" customWidth="1"/>
    <col min="3330" max="3330" width="2.5703125" style="22" customWidth="1"/>
    <col min="3331" max="3331" width="11.5703125" style="22" customWidth="1"/>
    <col min="3332" max="3332" width="2.85546875" style="22" customWidth="1"/>
    <col min="3333" max="3333" width="2.5703125" style="22" customWidth="1"/>
    <col min="3334" max="3334" width="10.42578125" style="22" customWidth="1"/>
    <col min="3335" max="3335" width="2.42578125" style="22" customWidth="1"/>
    <col min="3336" max="3572" width="9.140625" style="22"/>
    <col min="3573" max="3573" width="2" style="22" customWidth="1"/>
    <col min="3574" max="3574" width="6.42578125" style="22" customWidth="1"/>
    <col min="3575" max="3575" width="1.7109375" style="22" customWidth="1"/>
    <col min="3576" max="3576" width="1.28515625" style="22" customWidth="1"/>
    <col min="3577" max="3577" width="13" style="22" customWidth="1"/>
    <col min="3578" max="3578" width="2.140625" style="22" customWidth="1"/>
    <col min="3579" max="3579" width="1.28515625" style="22" customWidth="1"/>
    <col min="3580" max="3580" width="2" style="22" customWidth="1"/>
    <col min="3581" max="3581" width="15" style="22" customWidth="1"/>
    <col min="3582" max="3582" width="1.42578125" style="22" customWidth="1"/>
    <col min="3583" max="3583" width="2" style="22" customWidth="1"/>
    <col min="3584" max="3584" width="11.5703125" style="22" customWidth="1"/>
    <col min="3585" max="3585" width="1.85546875" style="22" customWidth="1"/>
    <col min="3586" max="3586" width="2.5703125" style="22" customWidth="1"/>
    <col min="3587" max="3587" width="11.5703125" style="22" customWidth="1"/>
    <col min="3588" max="3588" width="2.85546875" style="22" customWidth="1"/>
    <col min="3589" max="3589" width="2.5703125" style="22" customWidth="1"/>
    <col min="3590" max="3590" width="10.42578125" style="22" customWidth="1"/>
    <col min="3591" max="3591" width="2.42578125" style="22" customWidth="1"/>
    <col min="3592" max="3828" width="9.140625" style="22"/>
    <col min="3829" max="3829" width="2" style="22" customWidth="1"/>
    <col min="3830" max="3830" width="6.42578125" style="22" customWidth="1"/>
    <col min="3831" max="3831" width="1.7109375" style="22" customWidth="1"/>
    <col min="3832" max="3832" width="1.28515625" style="22" customWidth="1"/>
    <col min="3833" max="3833" width="13" style="22" customWidth="1"/>
    <col min="3834" max="3834" width="2.140625" style="22" customWidth="1"/>
    <col min="3835" max="3835" width="1.28515625" style="22" customWidth="1"/>
    <col min="3836" max="3836" width="2" style="22" customWidth="1"/>
    <col min="3837" max="3837" width="15" style="22" customWidth="1"/>
    <col min="3838" max="3838" width="1.42578125" style="22" customWidth="1"/>
    <col min="3839" max="3839" width="2" style="22" customWidth="1"/>
    <col min="3840" max="3840" width="11.5703125" style="22" customWidth="1"/>
    <col min="3841" max="3841" width="1.85546875" style="22" customWidth="1"/>
    <col min="3842" max="3842" width="2.5703125" style="22" customWidth="1"/>
    <col min="3843" max="3843" width="11.5703125" style="22" customWidth="1"/>
    <col min="3844" max="3844" width="2.85546875" style="22" customWidth="1"/>
    <col min="3845" max="3845" width="2.5703125" style="22" customWidth="1"/>
    <col min="3846" max="3846" width="10.42578125" style="22" customWidth="1"/>
    <col min="3847" max="3847" width="2.42578125" style="22" customWidth="1"/>
    <col min="3848" max="4084" width="9.140625" style="22"/>
    <col min="4085" max="4085" width="2" style="22" customWidth="1"/>
    <col min="4086" max="4086" width="6.42578125" style="22" customWidth="1"/>
    <col min="4087" max="4087" width="1.7109375" style="22" customWidth="1"/>
    <col min="4088" max="4088" width="1.28515625" style="22" customWidth="1"/>
    <col min="4089" max="4089" width="13" style="22" customWidth="1"/>
    <col min="4090" max="4090" width="2.140625" style="22" customWidth="1"/>
    <col min="4091" max="4091" width="1.28515625" style="22" customWidth="1"/>
    <col min="4092" max="4092" width="2" style="22" customWidth="1"/>
    <col min="4093" max="4093" width="15" style="22" customWidth="1"/>
    <col min="4094" max="4094" width="1.42578125" style="22" customWidth="1"/>
    <col min="4095" max="4095" width="2" style="22" customWidth="1"/>
    <col min="4096" max="4096" width="11.5703125" style="22" customWidth="1"/>
    <col min="4097" max="4097" width="1.85546875" style="22" customWidth="1"/>
    <col min="4098" max="4098" width="2.5703125" style="22" customWidth="1"/>
    <col min="4099" max="4099" width="11.5703125" style="22" customWidth="1"/>
    <col min="4100" max="4100" width="2.85546875" style="22" customWidth="1"/>
    <col min="4101" max="4101" width="2.5703125" style="22" customWidth="1"/>
    <col min="4102" max="4102" width="10.42578125" style="22" customWidth="1"/>
    <col min="4103" max="4103" width="2.42578125" style="22" customWidth="1"/>
    <col min="4104" max="4340" width="9.140625" style="22"/>
    <col min="4341" max="4341" width="2" style="22" customWidth="1"/>
    <col min="4342" max="4342" width="6.42578125" style="22" customWidth="1"/>
    <col min="4343" max="4343" width="1.7109375" style="22" customWidth="1"/>
    <col min="4344" max="4344" width="1.28515625" style="22" customWidth="1"/>
    <col min="4345" max="4345" width="13" style="22" customWidth="1"/>
    <col min="4346" max="4346" width="2.140625" style="22" customWidth="1"/>
    <col min="4347" max="4347" width="1.28515625" style="22" customWidth="1"/>
    <col min="4348" max="4348" width="2" style="22" customWidth="1"/>
    <col min="4349" max="4349" width="15" style="22" customWidth="1"/>
    <col min="4350" max="4350" width="1.42578125" style="22" customWidth="1"/>
    <col min="4351" max="4351" width="2" style="22" customWidth="1"/>
    <col min="4352" max="4352" width="11.5703125" style="22" customWidth="1"/>
    <col min="4353" max="4353" width="1.85546875" style="22" customWidth="1"/>
    <col min="4354" max="4354" width="2.5703125" style="22" customWidth="1"/>
    <col min="4355" max="4355" width="11.5703125" style="22" customWidth="1"/>
    <col min="4356" max="4356" width="2.85546875" style="22" customWidth="1"/>
    <col min="4357" max="4357" width="2.5703125" style="22" customWidth="1"/>
    <col min="4358" max="4358" width="10.42578125" style="22" customWidth="1"/>
    <col min="4359" max="4359" width="2.42578125" style="22" customWidth="1"/>
    <col min="4360" max="4596" width="9.140625" style="22"/>
    <col min="4597" max="4597" width="2" style="22" customWidth="1"/>
    <col min="4598" max="4598" width="6.42578125" style="22" customWidth="1"/>
    <col min="4599" max="4599" width="1.7109375" style="22" customWidth="1"/>
    <col min="4600" max="4600" width="1.28515625" style="22" customWidth="1"/>
    <col min="4601" max="4601" width="13" style="22" customWidth="1"/>
    <col min="4602" max="4602" width="2.140625" style="22" customWidth="1"/>
    <col min="4603" max="4603" width="1.28515625" style="22" customWidth="1"/>
    <col min="4604" max="4604" width="2" style="22" customWidth="1"/>
    <col min="4605" max="4605" width="15" style="22" customWidth="1"/>
    <col min="4606" max="4606" width="1.42578125" style="22" customWidth="1"/>
    <col min="4607" max="4607" width="2" style="22" customWidth="1"/>
    <col min="4608" max="4608" width="11.5703125" style="22" customWidth="1"/>
    <col min="4609" max="4609" width="1.85546875" style="22" customWidth="1"/>
    <col min="4610" max="4610" width="2.5703125" style="22" customWidth="1"/>
    <col min="4611" max="4611" width="11.5703125" style="22" customWidth="1"/>
    <col min="4612" max="4612" width="2.85546875" style="22" customWidth="1"/>
    <col min="4613" max="4613" width="2.5703125" style="22" customWidth="1"/>
    <col min="4614" max="4614" width="10.42578125" style="22" customWidth="1"/>
    <col min="4615" max="4615" width="2.42578125" style="22" customWidth="1"/>
    <col min="4616" max="4852" width="9.140625" style="22"/>
    <col min="4853" max="4853" width="2" style="22" customWidth="1"/>
    <col min="4854" max="4854" width="6.42578125" style="22" customWidth="1"/>
    <col min="4855" max="4855" width="1.7109375" style="22" customWidth="1"/>
    <col min="4856" max="4856" width="1.28515625" style="22" customWidth="1"/>
    <col min="4857" max="4857" width="13" style="22" customWidth="1"/>
    <col min="4858" max="4858" width="2.140625" style="22" customWidth="1"/>
    <col min="4859" max="4859" width="1.28515625" style="22" customWidth="1"/>
    <col min="4860" max="4860" width="2" style="22" customWidth="1"/>
    <col min="4861" max="4861" width="15" style="22" customWidth="1"/>
    <col min="4862" max="4862" width="1.42578125" style="22" customWidth="1"/>
    <col min="4863" max="4863" width="2" style="22" customWidth="1"/>
    <col min="4864" max="4864" width="11.5703125" style="22" customWidth="1"/>
    <col min="4865" max="4865" width="1.85546875" style="22" customWidth="1"/>
    <col min="4866" max="4866" width="2.5703125" style="22" customWidth="1"/>
    <col min="4867" max="4867" width="11.5703125" style="22" customWidth="1"/>
    <col min="4868" max="4868" width="2.85546875" style="22" customWidth="1"/>
    <col min="4869" max="4869" width="2.5703125" style="22" customWidth="1"/>
    <col min="4870" max="4870" width="10.42578125" style="22" customWidth="1"/>
    <col min="4871" max="4871" width="2.42578125" style="22" customWidth="1"/>
    <col min="4872" max="5108" width="9.140625" style="22"/>
    <col min="5109" max="5109" width="2" style="22" customWidth="1"/>
    <col min="5110" max="5110" width="6.42578125" style="22" customWidth="1"/>
    <col min="5111" max="5111" width="1.7109375" style="22" customWidth="1"/>
    <col min="5112" max="5112" width="1.28515625" style="22" customWidth="1"/>
    <col min="5113" max="5113" width="13" style="22" customWidth="1"/>
    <col min="5114" max="5114" width="2.140625" style="22" customWidth="1"/>
    <col min="5115" max="5115" width="1.28515625" style="22" customWidth="1"/>
    <col min="5116" max="5116" width="2" style="22" customWidth="1"/>
    <col min="5117" max="5117" width="15" style="22" customWidth="1"/>
    <col min="5118" max="5118" width="1.42578125" style="22" customWidth="1"/>
    <col min="5119" max="5119" width="2" style="22" customWidth="1"/>
    <col min="5120" max="5120" width="11.5703125" style="22" customWidth="1"/>
    <col min="5121" max="5121" width="1.85546875" style="22" customWidth="1"/>
    <col min="5122" max="5122" width="2.5703125" style="22" customWidth="1"/>
    <col min="5123" max="5123" width="11.5703125" style="22" customWidth="1"/>
    <col min="5124" max="5124" width="2.85546875" style="22" customWidth="1"/>
    <col min="5125" max="5125" width="2.5703125" style="22" customWidth="1"/>
    <col min="5126" max="5126" width="10.42578125" style="22" customWidth="1"/>
    <col min="5127" max="5127" width="2.42578125" style="22" customWidth="1"/>
    <col min="5128" max="5364" width="9.140625" style="22"/>
    <col min="5365" max="5365" width="2" style="22" customWidth="1"/>
    <col min="5366" max="5366" width="6.42578125" style="22" customWidth="1"/>
    <col min="5367" max="5367" width="1.7109375" style="22" customWidth="1"/>
    <col min="5368" max="5368" width="1.28515625" style="22" customWidth="1"/>
    <col min="5369" max="5369" width="13" style="22" customWidth="1"/>
    <col min="5370" max="5370" width="2.140625" style="22" customWidth="1"/>
    <col min="5371" max="5371" width="1.28515625" style="22" customWidth="1"/>
    <col min="5372" max="5372" width="2" style="22" customWidth="1"/>
    <col min="5373" max="5373" width="15" style="22" customWidth="1"/>
    <col min="5374" max="5374" width="1.42578125" style="22" customWidth="1"/>
    <col min="5375" max="5375" width="2" style="22" customWidth="1"/>
    <col min="5376" max="5376" width="11.5703125" style="22" customWidth="1"/>
    <col min="5377" max="5377" width="1.85546875" style="22" customWidth="1"/>
    <col min="5378" max="5378" width="2.5703125" style="22" customWidth="1"/>
    <col min="5379" max="5379" width="11.5703125" style="22" customWidth="1"/>
    <col min="5380" max="5380" width="2.85546875" style="22" customWidth="1"/>
    <col min="5381" max="5381" width="2.5703125" style="22" customWidth="1"/>
    <col min="5382" max="5382" width="10.42578125" style="22" customWidth="1"/>
    <col min="5383" max="5383" width="2.42578125" style="22" customWidth="1"/>
    <col min="5384" max="5620" width="9.140625" style="22"/>
    <col min="5621" max="5621" width="2" style="22" customWidth="1"/>
    <col min="5622" max="5622" width="6.42578125" style="22" customWidth="1"/>
    <col min="5623" max="5623" width="1.7109375" style="22" customWidth="1"/>
    <col min="5624" max="5624" width="1.28515625" style="22" customWidth="1"/>
    <col min="5625" max="5625" width="13" style="22" customWidth="1"/>
    <col min="5626" max="5626" width="2.140625" style="22" customWidth="1"/>
    <col min="5627" max="5627" width="1.28515625" style="22" customWidth="1"/>
    <col min="5628" max="5628" width="2" style="22" customWidth="1"/>
    <col min="5629" max="5629" width="15" style="22" customWidth="1"/>
    <col min="5630" max="5630" width="1.42578125" style="22" customWidth="1"/>
    <col min="5631" max="5631" width="2" style="22" customWidth="1"/>
    <col min="5632" max="5632" width="11.5703125" style="22" customWidth="1"/>
    <col min="5633" max="5633" width="1.85546875" style="22" customWidth="1"/>
    <col min="5634" max="5634" width="2.5703125" style="22" customWidth="1"/>
    <col min="5635" max="5635" width="11.5703125" style="22" customWidth="1"/>
    <col min="5636" max="5636" width="2.85546875" style="22" customWidth="1"/>
    <col min="5637" max="5637" width="2.5703125" style="22" customWidth="1"/>
    <col min="5638" max="5638" width="10.42578125" style="22" customWidth="1"/>
    <col min="5639" max="5639" width="2.42578125" style="22" customWidth="1"/>
    <col min="5640" max="5876" width="9.140625" style="22"/>
    <col min="5877" max="5877" width="2" style="22" customWidth="1"/>
    <col min="5878" max="5878" width="6.42578125" style="22" customWidth="1"/>
    <col min="5879" max="5879" width="1.7109375" style="22" customWidth="1"/>
    <col min="5880" max="5880" width="1.28515625" style="22" customWidth="1"/>
    <col min="5881" max="5881" width="13" style="22" customWidth="1"/>
    <col min="5882" max="5882" width="2.140625" style="22" customWidth="1"/>
    <col min="5883" max="5883" width="1.28515625" style="22" customWidth="1"/>
    <col min="5884" max="5884" width="2" style="22" customWidth="1"/>
    <col min="5885" max="5885" width="15" style="22" customWidth="1"/>
    <col min="5886" max="5886" width="1.42578125" style="22" customWidth="1"/>
    <col min="5887" max="5887" width="2" style="22" customWidth="1"/>
    <col min="5888" max="5888" width="11.5703125" style="22" customWidth="1"/>
    <col min="5889" max="5889" width="1.85546875" style="22" customWidth="1"/>
    <col min="5890" max="5890" width="2.5703125" style="22" customWidth="1"/>
    <col min="5891" max="5891" width="11.5703125" style="22" customWidth="1"/>
    <col min="5892" max="5892" width="2.85546875" style="22" customWidth="1"/>
    <col min="5893" max="5893" width="2.5703125" style="22" customWidth="1"/>
    <col min="5894" max="5894" width="10.42578125" style="22" customWidth="1"/>
    <col min="5895" max="5895" width="2.42578125" style="22" customWidth="1"/>
    <col min="5896" max="6132" width="9.140625" style="22"/>
    <col min="6133" max="6133" width="2" style="22" customWidth="1"/>
    <col min="6134" max="6134" width="6.42578125" style="22" customWidth="1"/>
    <col min="6135" max="6135" width="1.7109375" style="22" customWidth="1"/>
    <col min="6136" max="6136" width="1.28515625" style="22" customWidth="1"/>
    <col min="6137" max="6137" width="13" style="22" customWidth="1"/>
    <col min="6138" max="6138" width="2.140625" style="22" customWidth="1"/>
    <col min="6139" max="6139" width="1.28515625" style="22" customWidth="1"/>
    <col min="6140" max="6140" width="2" style="22" customWidth="1"/>
    <col min="6141" max="6141" width="15" style="22" customWidth="1"/>
    <col min="6142" max="6142" width="1.42578125" style="22" customWidth="1"/>
    <col min="6143" max="6143" width="2" style="22" customWidth="1"/>
    <col min="6144" max="6144" width="11.5703125" style="22" customWidth="1"/>
    <col min="6145" max="6145" width="1.85546875" style="22" customWidth="1"/>
    <col min="6146" max="6146" width="2.5703125" style="22" customWidth="1"/>
    <col min="6147" max="6147" width="11.5703125" style="22" customWidth="1"/>
    <col min="6148" max="6148" width="2.85546875" style="22" customWidth="1"/>
    <col min="6149" max="6149" width="2.5703125" style="22" customWidth="1"/>
    <col min="6150" max="6150" width="10.42578125" style="22" customWidth="1"/>
    <col min="6151" max="6151" width="2.42578125" style="22" customWidth="1"/>
    <col min="6152" max="6388" width="9.140625" style="22"/>
    <col min="6389" max="6389" width="2" style="22" customWidth="1"/>
    <col min="6390" max="6390" width="6.42578125" style="22" customWidth="1"/>
    <col min="6391" max="6391" width="1.7109375" style="22" customWidth="1"/>
    <col min="6392" max="6392" width="1.28515625" style="22" customWidth="1"/>
    <col min="6393" max="6393" width="13" style="22" customWidth="1"/>
    <col min="6394" max="6394" width="2.140625" style="22" customWidth="1"/>
    <col min="6395" max="6395" width="1.28515625" style="22" customWidth="1"/>
    <col min="6396" max="6396" width="2" style="22" customWidth="1"/>
    <col min="6397" max="6397" width="15" style="22" customWidth="1"/>
    <col min="6398" max="6398" width="1.42578125" style="22" customWidth="1"/>
    <col min="6399" max="6399" width="2" style="22" customWidth="1"/>
    <col min="6400" max="6400" width="11.5703125" style="22" customWidth="1"/>
    <col min="6401" max="6401" width="1.85546875" style="22" customWidth="1"/>
    <col min="6402" max="6402" width="2.5703125" style="22" customWidth="1"/>
    <col min="6403" max="6403" width="11.5703125" style="22" customWidth="1"/>
    <col min="6404" max="6404" width="2.85546875" style="22" customWidth="1"/>
    <col min="6405" max="6405" width="2.5703125" style="22" customWidth="1"/>
    <col min="6406" max="6406" width="10.42578125" style="22" customWidth="1"/>
    <col min="6407" max="6407" width="2.42578125" style="22" customWidth="1"/>
    <col min="6408" max="6644" width="9.140625" style="22"/>
    <col min="6645" max="6645" width="2" style="22" customWidth="1"/>
    <col min="6646" max="6646" width="6.42578125" style="22" customWidth="1"/>
    <col min="6647" max="6647" width="1.7109375" style="22" customWidth="1"/>
    <col min="6648" max="6648" width="1.28515625" style="22" customWidth="1"/>
    <col min="6649" max="6649" width="13" style="22" customWidth="1"/>
    <col min="6650" max="6650" width="2.140625" style="22" customWidth="1"/>
    <col min="6651" max="6651" width="1.28515625" style="22" customWidth="1"/>
    <col min="6652" max="6652" width="2" style="22" customWidth="1"/>
    <col min="6653" max="6653" width="15" style="22" customWidth="1"/>
    <col min="6654" max="6654" width="1.42578125" style="22" customWidth="1"/>
    <col min="6655" max="6655" width="2" style="22" customWidth="1"/>
    <col min="6656" max="6656" width="11.5703125" style="22" customWidth="1"/>
    <col min="6657" max="6657" width="1.85546875" style="22" customWidth="1"/>
    <col min="6658" max="6658" width="2.5703125" style="22" customWidth="1"/>
    <col min="6659" max="6659" width="11.5703125" style="22" customWidth="1"/>
    <col min="6660" max="6660" width="2.85546875" style="22" customWidth="1"/>
    <col min="6661" max="6661" width="2.5703125" style="22" customWidth="1"/>
    <col min="6662" max="6662" width="10.42578125" style="22" customWidth="1"/>
    <col min="6663" max="6663" width="2.42578125" style="22" customWidth="1"/>
    <col min="6664" max="6900" width="9.140625" style="22"/>
    <col min="6901" max="6901" width="2" style="22" customWidth="1"/>
    <col min="6902" max="6902" width="6.42578125" style="22" customWidth="1"/>
    <col min="6903" max="6903" width="1.7109375" style="22" customWidth="1"/>
    <col min="6904" max="6904" width="1.28515625" style="22" customWidth="1"/>
    <col min="6905" max="6905" width="13" style="22" customWidth="1"/>
    <col min="6906" max="6906" width="2.140625" style="22" customWidth="1"/>
    <col min="6907" max="6907" width="1.28515625" style="22" customWidth="1"/>
    <col min="6908" max="6908" width="2" style="22" customWidth="1"/>
    <col min="6909" max="6909" width="15" style="22" customWidth="1"/>
    <col min="6910" max="6910" width="1.42578125" style="22" customWidth="1"/>
    <col min="6911" max="6911" width="2" style="22" customWidth="1"/>
    <col min="6912" max="6912" width="11.5703125" style="22" customWidth="1"/>
    <col min="6913" max="6913" width="1.85546875" style="22" customWidth="1"/>
    <col min="6914" max="6914" width="2.5703125" style="22" customWidth="1"/>
    <col min="6915" max="6915" width="11.5703125" style="22" customWidth="1"/>
    <col min="6916" max="6916" width="2.85546875" style="22" customWidth="1"/>
    <col min="6917" max="6917" width="2.5703125" style="22" customWidth="1"/>
    <col min="6918" max="6918" width="10.42578125" style="22" customWidth="1"/>
    <col min="6919" max="6919" width="2.42578125" style="22" customWidth="1"/>
    <col min="6920" max="7156" width="9.140625" style="22"/>
    <col min="7157" max="7157" width="2" style="22" customWidth="1"/>
    <col min="7158" max="7158" width="6.42578125" style="22" customWidth="1"/>
    <col min="7159" max="7159" width="1.7109375" style="22" customWidth="1"/>
    <col min="7160" max="7160" width="1.28515625" style="22" customWidth="1"/>
    <col min="7161" max="7161" width="13" style="22" customWidth="1"/>
    <col min="7162" max="7162" width="2.140625" style="22" customWidth="1"/>
    <col min="7163" max="7163" width="1.28515625" style="22" customWidth="1"/>
    <col min="7164" max="7164" width="2" style="22" customWidth="1"/>
    <col min="7165" max="7165" width="15" style="22" customWidth="1"/>
    <col min="7166" max="7166" width="1.42578125" style="22" customWidth="1"/>
    <col min="7167" max="7167" width="2" style="22" customWidth="1"/>
    <col min="7168" max="7168" width="11.5703125" style="22" customWidth="1"/>
    <col min="7169" max="7169" width="1.85546875" style="22" customWidth="1"/>
    <col min="7170" max="7170" width="2.5703125" style="22" customWidth="1"/>
    <col min="7171" max="7171" width="11.5703125" style="22" customWidth="1"/>
    <col min="7172" max="7172" width="2.85546875" style="22" customWidth="1"/>
    <col min="7173" max="7173" width="2.5703125" style="22" customWidth="1"/>
    <col min="7174" max="7174" width="10.42578125" style="22" customWidth="1"/>
    <col min="7175" max="7175" width="2.42578125" style="22" customWidth="1"/>
    <col min="7176" max="7412" width="9.140625" style="22"/>
    <col min="7413" max="7413" width="2" style="22" customWidth="1"/>
    <col min="7414" max="7414" width="6.42578125" style="22" customWidth="1"/>
    <col min="7415" max="7415" width="1.7109375" style="22" customWidth="1"/>
    <col min="7416" max="7416" width="1.28515625" style="22" customWidth="1"/>
    <col min="7417" max="7417" width="13" style="22" customWidth="1"/>
    <col min="7418" max="7418" width="2.140625" style="22" customWidth="1"/>
    <col min="7419" max="7419" width="1.28515625" style="22" customWidth="1"/>
    <col min="7420" max="7420" width="2" style="22" customWidth="1"/>
    <col min="7421" max="7421" width="15" style="22" customWidth="1"/>
    <col min="7422" max="7422" width="1.42578125" style="22" customWidth="1"/>
    <col min="7423" max="7423" width="2" style="22" customWidth="1"/>
    <col min="7424" max="7424" width="11.5703125" style="22" customWidth="1"/>
    <col min="7425" max="7425" width="1.85546875" style="22" customWidth="1"/>
    <col min="7426" max="7426" width="2.5703125" style="22" customWidth="1"/>
    <col min="7427" max="7427" width="11.5703125" style="22" customWidth="1"/>
    <col min="7428" max="7428" width="2.85546875" style="22" customWidth="1"/>
    <col min="7429" max="7429" width="2.5703125" style="22" customWidth="1"/>
    <col min="7430" max="7430" width="10.42578125" style="22" customWidth="1"/>
    <col min="7431" max="7431" width="2.42578125" style="22" customWidth="1"/>
    <col min="7432" max="7668" width="9.140625" style="22"/>
    <col min="7669" max="7669" width="2" style="22" customWidth="1"/>
    <col min="7670" max="7670" width="6.42578125" style="22" customWidth="1"/>
    <col min="7671" max="7671" width="1.7109375" style="22" customWidth="1"/>
    <col min="7672" max="7672" width="1.28515625" style="22" customWidth="1"/>
    <col min="7673" max="7673" width="13" style="22" customWidth="1"/>
    <col min="7674" max="7674" width="2.140625" style="22" customWidth="1"/>
    <col min="7675" max="7675" width="1.28515625" style="22" customWidth="1"/>
    <col min="7676" max="7676" width="2" style="22" customWidth="1"/>
    <col min="7677" max="7677" width="15" style="22" customWidth="1"/>
    <col min="7678" max="7678" width="1.42578125" style="22" customWidth="1"/>
    <col min="7679" max="7679" width="2" style="22" customWidth="1"/>
    <col min="7680" max="7680" width="11.5703125" style="22" customWidth="1"/>
    <col min="7681" max="7681" width="1.85546875" style="22" customWidth="1"/>
    <col min="7682" max="7682" width="2.5703125" style="22" customWidth="1"/>
    <col min="7683" max="7683" width="11.5703125" style="22" customWidth="1"/>
    <col min="7684" max="7684" width="2.85546875" style="22" customWidth="1"/>
    <col min="7685" max="7685" width="2.5703125" style="22" customWidth="1"/>
    <col min="7686" max="7686" width="10.42578125" style="22" customWidth="1"/>
    <col min="7687" max="7687" width="2.42578125" style="22" customWidth="1"/>
    <col min="7688" max="7924" width="9.140625" style="22"/>
    <col min="7925" max="7925" width="2" style="22" customWidth="1"/>
    <col min="7926" max="7926" width="6.42578125" style="22" customWidth="1"/>
    <col min="7927" max="7927" width="1.7109375" style="22" customWidth="1"/>
    <col min="7928" max="7928" width="1.28515625" style="22" customWidth="1"/>
    <col min="7929" max="7929" width="13" style="22" customWidth="1"/>
    <col min="7930" max="7930" width="2.140625" style="22" customWidth="1"/>
    <col min="7931" max="7931" width="1.28515625" style="22" customWidth="1"/>
    <col min="7932" max="7932" width="2" style="22" customWidth="1"/>
    <col min="7933" max="7933" width="15" style="22" customWidth="1"/>
    <col min="7934" max="7934" width="1.42578125" style="22" customWidth="1"/>
    <col min="7935" max="7935" width="2" style="22" customWidth="1"/>
    <col min="7936" max="7936" width="11.5703125" style="22" customWidth="1"/>
    <col min="7937" max="7937" width="1.85546875" style="22" customWidth="1"/>
    <col min="7938" max="7938" width="2.5703125" style="22" customWidth="1"/>
    <col min="7939" max="7939" width="11.5703125" style="22" customWidth="1"/>
    <col min="7940" max="7940" width="2.85546875" style="22" customWidth="1"/>
    <col min="7941" max="7941" width="2.5703125" style="22" customWidth="1"/>
    <col min="7942" max="7942" width="10.42578125" style="22" customWidth="1"/>
    <col min="7943" max="7943" width="2.42578125" style="22" customWidth="1"/>
    <col min="7944" max="8180" width="9.140625" style="22"/>
    <col min="8181" max="8181" width="2" style="22" customWidth="1"/>
    <col min="8182" max="8182" width="6.42578125" style="22" customWidth="1"/>
    <col min="8183" max="8183" width="1.7109375" style="22" customWidth="1"/>
    <col min="8184" max="8184" width="1.28515625" style="22" customWidth="1"/>
    <col min="8185" max="8185" width="13" style="22" customWidth="1"/>
    <col min="8186" max="8186" width="2.140625" style="22" customWidth="1"/>
    <col min="8187" max="8187" width="1.28515625" style="22" customWidth="1"/>
    <col min="8188" max="8188" width="2" style="22" customWidth="1"/>
    <col min="8189" max="8189" width="15" style="22" customWidth="1"/>
    <col min="8190" max="8190" width="1.42578125" style="22" customWidth="1"/>
    <col min="8191" max="8191" width="2" style="22" customWidth="1"/>
    <col min="8192" max="8192" width="11.5703125" style="22" customWidth="1"/>
    <col min="8193" max="8193" width="1.85546875" style="22" customWidth="1"/>
    <col min="8194" max="8194" width="2.5703125" style="22" customWidth="1"/>
    <col min="8195" max="8195" width="11.5703125" style="22" customWidth="1"/>
    <col min="8196" max="8196" width="2.85546875" style="22" customWidth="1"/>
    <col min="8197" max="8197" width="2.5703125" style="22" customWidth="1"/>
    <col min="8198" max="8198" width="10.42578125" style="22" customWidth="1"/>
    <col min="8199" max="8199" width="2.42578125" style="22" customWidth="1"/>
    <col min="8200" max="8436" width="9.140625" style="22"/>
    <col min="8437" max="8437" width="2" style="22" customWidth="1"/>
    <col min="8438" max="8438" width="6.42578125" style="22" customWidth="1"/>
    <col min="8439" max="8439" width="1.7109375" style="22" customWidth="1"/>
    <col min="8440" max="8440" width="1.28515625" style="22" customWidth="1"/>
    <col min="8441" max="8441" width="13" style="22" customWidth="1"/>
    <col min="8442" max="8442" width="2.140625" style="22" customWidth="1"/>
    <col min="8443" max="8443" width="1.28515625" style="22" customWidth="1"/>
    <col min="8444" max="8444" width="2" style="22" customWidth="1"/>
    <col min="8445" max="8445" width="15" style="22" customWidth="1"/>
    <col min="8446" max="8446" width="1.42578125" style="22" customWidth="1"/>
    <col min="8447" max="8447" width="2" style="22" customWidth="1"/>
    <col min="8448" max="8448" width="11.5703125" style="22" customWidth="1"/>
    <col min="8449" max="8449" width="1.85546875" style="22" customWidth="1"/>
    <col min="8450" max="8450" width="2.5703125" style="22" customWidth="1"/>
    <col min="8451" max="8451" width="11.5703125" style="22" customWidth="1"/>
    <col min="8452" max="8452" width="2.85546875" style="22" customWidth="1"/>
    <col min="8453" max="8453" width="2.5703125" style="22" customWidth="1"/>
    <col min="8454" max="8454" width="10.42578125" style="22" customWidth="1"/>
    <col min="8455" max="8455" width="2.42578125" style="22" customWidth="1"/>
    <col min="8456" max="8692" width="9.140625" style="22"/>
    <col min="8693" max="8693" width="2" style="22" customWidth="1"/>
    <col min="8694" max="8694" width="6.42578125" style="22" customWidth="1"/>
    <col min="8695" max="8695" width="1.7109375" style="22" customWidth="1"/>
    <col min="8696" max="8696" width="1.28515625" style="22" customWidth="1"/>
    <col min="8697" max="8697" width="13" style="22" customWidth="1"/>
    <col min="8698" max="8698" width="2.140625" style="22" customWidth="1"/>
    <col min="8699" max="8699" width="1.28515625" style="22" customWidth="1"/>
    <col min="8700" max="8700" width="2" style="22" customWidth="1"/>
    <col min="8701" max="8701" width="15" style="22" customWidth="1"/>
    <col min="8702" max="8702" width="1.42578125" style="22" customWidth="1"/>
    <col min="8703" max="8703" width="2" style="22" customWidth="1"/>
    <col min="8704" max="8704" width="11.5703125" style="22" customWidth="1"/>
    <col min="8705" max="8705" width="1.85546875" style="22" customWidth="1"/>
    <col min="8706" max="8706" width="2.5703125" style="22" customWidth="1"/>
    <col min="8707" max="8707" width="11.5703125" style="22" customWidth="1"/>
    <col min="8708" max="8708" width="2.85546875" style="22" customWidth="1"/>
    <col min="8709" max="8709" width="2.5703125" style="22" customWidth="1"/>
    <col min="8710" max="8710" width="10.42578125" style="22" customWidth="1"/>
    <col min="8711" max="8711" width="2.42578125" style="22" customWidth="1"/>
    <col min="8712" max="8948" width="9.140625" style="22"/>
    <col min="8949" max="8949" width="2" style="22" customWidth="1"/>
    <col min="8950" max="8950" width="6.42578125" style="22" customWidth="1"/>
    <col min="8951" max="8951" width="1.7109375" style="22" customWidth="1"/>
    <col min="8952" max="8952" width="1.28515625" style="22" customWidth="1"/>
    <col min="8953" max="8953" width="13" style="22" customWidth="1"/>
    <col min="8954" max="8954" width="2.140625" style="22" customWidth="1"/>
    <col min="8955" max="8955" width="1.28515625" style="22" customWidth="1"/>
    <col min="8956" max="8956" width="2" style="22" customWidth="1"/>
    <col min="8957" max="8957" width="15" style="22" customWidth="1"/>
    <col min="8958" max="8958" width="1.42578125" style="22" customWidth="1"/>
    <col min="8959" max="8959" width="2" style="22" customWidth="1"/>
    <col min="8960" max="8960" width="11.5703125" style="22" customWidth="1"/>
    <col min="8961" max="8961" width="1.85546875" style="22" customWidth="1"/>
    <col min="8962" max="8962" width="2.5703125" style="22" customWidth="1"/>
    <col min="8963" max="8963" width="11.5703125" style="22" customWidth="1"/>
    <col min="8964" max="8964" width="2.85546875" style="22" customWidth="1"/>
    <col min="8965" max="8965" width="2.5703125" style="22" customWidth="1"/>
    <col min="8966" max="8966" width="10.42578125" style="22" customWidth="1"/>
    <col min="8967" max="8967" width="2.42578125" style="22" customWidth="1"/>
    <col min="8968" max="9204" width="9.140625" style="22"/>
    <col min="9205" max="9205" width="2" style="22" customWidth="1"/>
    <col min="9206" max="9206" width="6.42578125" style="22" customWidth="1"/>
    <col min="9207" max="9207" width="1.7109375" style="22" customWidth="1"/>
    <col min="9208" max="9208" width="1.28515625" style="22" customWidth="1"/>
    <col min="9209" max="9209" width="13" style="22" customWidth="1"/>
    <col min="9210" max="9210" width="2.140625" style="22" customWidth="1"/>
    <col min="9211" max="9211" width="1.28515625" style="22" customWidth="1"/>
    <col min="9212" max="9212" width="2" style="22" customWidth="1"/>
    <col min="9213" max="9213" width="15" style="22" customWidth="1"/>
    <col min="9214" max="9214" width="1.42578125" style="22" customWidth="1"/>
    <col min="9215" max="9215" width="2" style="22" customWidth="1"/>
    <col min="9216" max="9216" width="11.5703125" style="22" customWidth="1"/>
    <col min="9217" max="9217" width="1.85546875" style="22" customWidth="1"/>
    <col min="9218" max="9218" width="2.5703125" style="22" customWidth="1"/>
    <col min="9219" max="9219" width="11.5703125" style="22" customWidth="1"/>
    <col min="9220" max="9220" width="2.85546875" style="22" customWidth="1"/>
    <col min="9221" max="9221" width="2.5703125" style="22" customWidth="1"/>
    <col min="9222" max="9222" width="10.42578125" style="22" customWidth="1"/>
    <col min="9223" max="9223" width="2.42578125" style="22" customWidth="1"/>
    <col min="9224" max="9460" width="9.140625" style="22"/>
    <col min="9461" max="9461" width="2" style="22" customWidth="1"/>
    <col min="9462" max="9462" width="6.42578125" style="22" customWidth="1"/>
    <col min="9463" max="9463" width="1.7109375" style="22" customWidth="1"/>
    <col min="9464" max="9464" width="1.28515625" style="22" customWidth="1"/>
    <col min="9465" max="9465" width="13" style="22" customWidth="1"/>
    <col min="9466" max="9466" width="2.140625" style="22" customWidth="1"/>
    <col min="9467" max="9467" width="1.28515625" style="22" customWidth="1"/>
    <col min="9468" max="9468" width="2" style="22" customWidth="1"/>
    <col min="9469" max="9469" width="15" style="22" customWidth="1"/>
    <col min="9470" max="9470" width="1.42578125" style="22" customWidth="1"/>
    <col min="9471" max="9471" width="2" style="22" customWidth="1"/>
    <col min="9472" max="9472" width="11.5703125" style="22" customWidth="1"/>
    <col min="9473" max="9473" width="1.85546875" style="22" customWidth="1"/>
    <col min="9474" max="9474" width="2.5703125" style="22" customWidth="1"/>
    <col min="9475" max="9475" width="11.5703125" style="22" customWidth="1"/>
    <col min="9476" max="9476" width="2.85546875" style="22" customWidth="1"/>
    <col min="9477" max="9477" width="2.5703125" style="22" customWidth="1"/>
    <col min="9478" max="9478" width="10.42578125" style="22" customWidth="1"/>
    <col min="9479" max="9479" width="2.42578125" style="22" customWidth="1"/>
    <col min="9480" max="9716" width="9.140625" style="22"/>
    <col min="9717" max="9717" width="2" style="22" customWidth="1"/>
    <col min="9718" max="9718" width="6.42578125" style="22" customWidth="1"/>
    <col min="9719" max="9719" width="1.7109375" style="22" customWidth="1"/>
    <col min="9720" max="9720" width="1.28515625" style="22" customWidth="1"/>
    <col min="9721" max="9721" width="13" style="22" customWidth="1"/>
    <col min="9722" max="9722" width="2.140625" style="22" customWidth="1"/>
    <col min="9723" max="9723" width="1.28515625" style="22" customWidth="1"/>
    <col min="9724" max="9724" width="2" style="22" customWidth="1"/>
    <col min="9725" max="9725" width="15" style="22" customWidth="1"/>
    <col min="9726" max="9726" width="1.42578125" style="22" customWidth="1"/>
    <col min="9727" max="9727" width="2" style="22" customWidth="1"/>
    <col min="9728" max="9728" width="11.5703125" style="22" customWidth="1"/>
    <col min="9729" max="9729" width="1.85546875" style="22" customWidth="1"/>
    <col min="9730" max="9730" width="2.5703125" style="22" customWidth="1"/>
    <col min="9731" max="9731" width="11.5703125" style="22" customWidth="1"/>
    <col min="9732" max="9732" width="2.85546875" style="22" customWidth="1"/>
    <col min="9733" max="9733" width="2.5703125" style="22" customWidth="1"/>
    <col min="9734" max="9734" width="10.42578125" style="22" customWidth="1"/>
    <col min="9735" max="9735" width="2.42578125" style="22" customWidth="1"/>
    <col min="9736" max="9972" width="9.140625" style="22"/>
    <col min="9973" max="9973" width="2" style="22" customWidth="1"/>
    <col min="9974" max="9974" width="6.42578125" style="22" customWidth="1"/>
    <col min="9975" max="9975" width="1.7109375" style="22" customWidth="1"/>
    <col min="9976" max="9976" width="1.28515625" style="22" customWidth="1"/>
    <col min="9977" max="9977" width="13" style="22" customWidth="1"/>
    <col min="9978" max="9978" width="2.140625" style="22" customWidth="1"/>
    <col min="9979" max="9979" width="1.28515625" style="22" customWidth="1"/>
    <col min="9980" max="9980" width="2" style="22" customWidth="1"/>
    <col min="9981" max="9981" width="15" style="22" customWidth="1"/>
    <col min="9982" max="9982" width="1.42578125" style="22" customWidth="1"/>
    <col min="9983" max="9983" width="2" style="22" customWidth="1"/>
    <col min="9984" max="9984" width="11.5703125" style="22" customWidth="1"/>
    <col min="9985" max="9985" width="1.85546875" style="22" customWidth="1"/>
    <col min="9986" max="9986" width="2.5703125" style="22" customWidth="1"/>
    <col min="9987" max="9987" width="11.5703125" style="22" customWidth="1"/>
    <col min="9988" max="9988" width="2.85546875" style="22" customWidth="1"/>
    <col min="9989" max="9989" width="2.5703125" style="22" customWidth="1"/>
    <col min="9990" max="9990" width="10.42578125" style="22" customWidth="1"/>
    <col min="9991" max="9991" width="2.42578125" style="22" customWidth="1"/>
    <col min="9992" max="10228" width="9.140625" style="22"/>
    <col min="10229" max="10229" width="2" style="22" customWidth="1"/>
    <col min="10230" max="10230" width="6.42578125" style="22" customWidth="1"/>
    <col min="10231" max="10231" width="1.7109375" style="22" customWidth="1"/>
    <col min="10232" max="10232" width="1.28515625" style="22" customWidth="1"/>
    <col min="10233" max="10233" width="13" style="22" customWidth="1"/>
    <col min="10234" max="10234" width="2.140625" style="22" customWidth="1"/>
    <col min="10235" max="10235" width="1.28515625" style="22" customWidth="1"/>
    <col min="10236" max="10236" width="2" style="22" customWidth="1"/>
    <col min="10237" max="10237" width="15" style="22" customWidth="1"/>
    <col min="10238" max="10238" width="1.42578125" style="22" customWidth="1"/>
    <col min="10239" max="10239" width="2" style="22" customWidth="1"/>
    <col min="10240" max="10240" width="11.5703125" style="22" customWidth="1"/>
    <col min="10241" max="10241" width="1.85546875" style="22" customWidth="1"/>
    <col min="10242" max="10242" width="2.5703125" style="22" customWidth="1"/>
    <col min="10243" max="10243" width="11.5703125" style="22" customWidth="1"/>
    <col min="10244" max="10244" width="2.85546875" style="22" customWidth="1"/>
    <col min="10245" max="10245" width="2.5703125" style="22" customWidth="1"/>
    <col min="10246" max="10246" width="10.42578125" style="22" customWidth="1"/>
    <col min="10247" max="10247" width="2.42578125" style="22" customWidth="1"/>
    <col min="10248" max="10484" width="9.140625" style="22"/>
    <col min="10485" max="10485" width="2" style="22" customWidth="1"/>
    <col min="10486" max="10486" width="6.42578125" style="22" customWidth="1"/>
    <col min="10487" max="10487" width="1.7109375" style="22" customWidth="1"/>
    <col min="10488" max="10488" width="1.28515625" style="22" customWidth="1"/>
    <col min="10489" max="10489" width="13" style="22" customWidth="1"/>
    <col min="10490" max="10490" width="2.140625" style="22" customWidth="1"/>
    <col min="10491" max="10491" width="1.28515625" style="22" customWidth="1"/>
    <col min="10492" max="10492" width="2" style="22" customWidth="1"/>
    <col min="10493" max="10493" width="15" style="22" customWidth="1"/>
    <col min="10494" max="10494" width="1.42578125" style="22" customWidth="1"/>
    <col min="10495" max="10495" width="2" style="22" customWidth="1"/>
    <col min="10496" max="10496" width="11.5703125" style="22" customWidth="1"/>
    <col min="10497" max="10497" width="1.85546875" style="22" customWidth="1"/>
    <col min="10498" max="10498" width="2.5703125" style="22" customWidth="1"/>
    <col min="10499" max="10499" width="11.5703125" style="22" customWidth="1"/>
    <col min="10500" max="10500" width="2.85546875" style="22" customWidth="1"/>
    <col min="10501" max="10501" width="2.5703125" style="22" customWidth="1"/>
    <col min="10502" max="10502" width="10.42578125" style="22" customWidth="1"/>
    <col min="10503" max="10503" width="2.42578125" style="22" customWidth="1"/>
    <col min="10504" max="10740" width="9.140625" style="22"/>
    <col min="10741" max="10741" width="2" style="22" customWidth="1"/>
    <col min="10742" max="10742" width="6.42578125" style="22" customWidth="1"/>
    <col min="10743" max="10743" width="1.7109375" style="22" customWidth="1"/>
    <col min="10744" max="10744" width="1.28515625" style="22" customWidth="1"/>
    <col min="10745" max="10745" width="13" style="22" customWidth="1"/>
    <col min="10746" max="10746" width="2.140625" style="22" customWidth="1"/>
    <col min="10747" max="10747" width="1.28515625" style="22" customWidth="1"/>
    <col min="10748" max="10748" width="2" style="22" customWidth="1"/>
    <col min="10749" max="10749" width="15" style="22" customWidth="1"/>
    <col min="10750" max="10750" width="1.42578125" style="22" customWidth="1"/>
    <col min="10751" max="10751" width="2" style="22" customWidth="1"/>
    <col min="10752" max="10752" width="11.5703125" style="22" customWidth="1"/>
    <col min="10753" max="10753" width="1.85546875" style="22" customWidth="1"/>
    <col min="10754" max="10754" width="2.5703125" style="22" customWidth="1"/>
    <col min="10755" max="10755" width="11.5703125" style="22" customWidth="1"/>
    <col min="10756" max="10756" width="2.85546875" style="22" customWidth="1"/>
    <col min="10757" max="10757" width="2.5703125" style="22" customWidth="1"/>
    <col min="10758" max="10758" width="10.42578125" style="22" customWidth="1"/>
    <col min="10759" max="10759" width="2.42578125" style="22" customWidth="1"/>
    <col min="10760" max="10996" width="9.140625" style="22"/>
    <col min="10997" max="10997" width="2" style="22" customWidth="1"/>
    <col min="10998" max="10998" width="6.42578125" style="22" customWidth="1"/>
    <col min="10999" max="10999" width="1.7109375" style="22" customWidth="1"/>
    <col min="11000" max="11000" width="1.28515625" style="22" customWidth="1"/>
    <col min="11001" max="11001" width="13" style="22" customWidth="1"/>
    <col min="11002" max="11002" width="2.140625" style="22" customWidth="1"/>
    <col min="11003" max="11003" width="1.28515625" style="22" customWidth="1"/>
    <col min="11004" max="11004" width="2" style="22" customWidth="1"/>
    <col min="11005" max="11005" width="15" style="22" customWidth="1"/>
    <col min="11006" max="11006" width="1.42578125" style="22" customWidth="1"/>
    <col min="11007" max="11007" width="2" style="22" customWidth="1"/>
    <col min="11008" max="11008" width="11.5703125" style="22" customWidth="1"/>
    <col min="11009" max="11009" width="1.85546875" style="22" customWidth="1"/>
    <col min="11010" max="11010" width="2.5703125" style="22" customWidth="1"/>
    <col min="11011" max="11011" width="11.5703125" style="22" customWidth="1"/>
    <col min="11012" max="11012" width="2.85546875" style="22" customWidth="1"/>
    <col min="11013" max="11013" width="2.5703125" style="22" customWidth="1"/>
    <col min="11014" max="11014" width="10.42578125" style="22" customWidth="1"/>
    <col min="11015" max="11015" width="2.42578125" style="22" customWidth="1"/>
    <col min="11016" max="11252" width="9.140625" style="22"/>
    <col min="11253" max="11253" width="2" style="22" customWidth="1"/>
    <col min="11254" max="11254" width="6.42578125" style="22" customWidth="1"/>
    <col min="11255" max="11255" width="1.7109375" style="22" customWidth="1"/>
    <col min="11256" max="11256" width="1.28515625" style="22" customWidth="1"/>
    <col min="11257" max="11257" width="13" style="22" customWidth="1"/>
    <col min="11258" max="11258" width="2.140625" style="22" customWidth="1"/>
    <col min="11259" max="11259" width="1.28515625" style="22" customWidth="1"/>
    <col min="11260" max="11260" width="2" style="22" customWidth="1"/>
    <col min="11261" max="11261" width="15" style="22" customWidth="1"/>
    <col min="11262" max="11262" width="1.42578125" style="22" customWidth="1"/>
    <col min="11263" max="11263" width="2" style="22" customWidth="1"/>
    <col min="11264" max="11264" width="11.5703125" style="22" customWidth="1"/>
    <col min="11265" max="11265" width="1.85546875" style="22" customWidth="1"/>
    <col min="11266" max="11266" width="2.5703125" style="22" customWidth="1"/>
    <col min="11267" max="11267" width="11.5703125" style="22" customWidth="1"/>
    <col min="11268" max="11268" width="2.85546875" style="22" customWidth="1"/>
    <col min="11269" max="11269" width="2.5703125" style="22" customWidth="1"/>
    <col min="11270" max="11270" width="10.42578125" style="22" customWidth="1"/>
    <col min="11271" max="11271" width="2.42578125" style="22" customWidth="1"/>
    <col min="11272" max="11508" width="9.140625" style="22"/>
    <col min="11509" max="11509" width="2" style="22" customWidth="1"/>
    <col min="11510" max="11510" width="6.42578125" style="22" customWidth="1"/>
    <col min="11511" max="11511" width="1.7109375" style="22" customWidth="1"/>
    <col min="11512" max="11512" width="1.28515625" style="22" customWidth="1"/>
    <col min="11513" max="11513" width="13" style="22" customWidth="1"/>
    <col min="11514" max="11514" width="2.140625" style="22" customWidth="1"/>
    <col min="11515" max="11515" width="1.28515625" style="22" customWidth="1"/>
    <col min="11516" max="11516" width="2" style="22" customWidth="1"/>
    <col min="11517" max="11517" width="15" style="22" customWidth="1"/>
    <col min="11518" max="11518" width="1.42578125" style="22" customWidth="1"/>
    <col min="11519" max="11519" width="2" style="22" customWidth="1"/>
    <col min="11520" max="11520" width="11.5703125" style="22" customWidth="1"/>
    <col min="11521" max="11521" width="1.85546875" style="22" customWidth="1"/>
    <col min="11522" max="11522" width="2.5703125" style="22" customWidth="1"/>
    <col min="11523" max="11523" width="11.5703125" style="22" customWidth="1"/>
    <col min="11524" max="11524" width="2.85546875" style="22" customWidth="1"/>
    <col min="11525" max="11525" width="2.5703125" style="22" customWidth="1"/>
    <col min="11526" max="11526" width="10.42578125" style="22" customWidth="1"/>
    <col min="11527" max="11527" width="2.42578125" style="22" customWidth="1"/>
    <col min="11528" max="11764" width="9.140625" style="22"/>
    <col min="11765" max="11765" width="2" style="22" customWidth="1"/>
    <col min="11766" max="11766" width="6.42578125" style="22" customWidth="1"/>
    <col min="11767" max="11767" width="1.7109375" style="22" customWidth="1"/>
    <col min="11768" max="11768" width="1.28515625" style="22" customWidth="1"/>
    <col min="11769" max="11769" width="13" style="22" customWidth="1"/>
    <col min="11770" max="11770" width="2.140625" style="22" customWidth="1"/>
    <col min="11771" max="11771" width="1.28515625" style="22" customWidth="1"/>
    <col min="11772" max="11772" width="2" style="22" customWidth="1"/>
    <col min="11773" max="11773" width="15" style="22" customWidth="1"/>
    <col min="11774" max="11774" width="1.42578125" style="22" customWidth="1"/>
    <col min="11775" max="11775" width="2" style="22" customWidth="1"/>
    <col min="11776" max="11776" width="11.5703125" style="22" customWidth="1"/>
    <col min="11777" max="11777" width="1.85546875" style="22" customWidth="1"/>
    <col min="11778" max="11778" width="2.5703125" style="22" customWidth="1"/>
    <col min="11779" max="11779" width="11.5703125" style="22" customWidth="1"/>
    <col min="11780" max="11780" width="2.85546875" style="22" customWidth="1"/>
    <col min="11781" max="11781" width="2.5703125" style="22" customWidth="1"/>
    <col min="11782" max="11782" width="10.42578125" style="22" customWidth="1"/>
    <col min="11783" max="11783" width="2.42578125" style="22" customWidth="1"/>
    <col min="11784" max="12020" width="9.140625" style="22"/>
    <col min="12021" max="12021" width="2" style="22" customWidth="1"/>
    <col min="12022" max="12022" width="6.42578125" style="22" customWidth="1"/>
    <col min="12023" max="12023" width="1.7109375" style="22" customWidth="1"/>
    <col min="12024" max="12024" width="1.28515625" style="22" customWidth="1"/>
    <col min="12025" max="12025" width="13" style="22" customWidth="1"/>
    <col min="12026" max="12026" width="2.140625" style="22" customWidth="1"/>
    <col min="12027" max="12027" width="1.28515625" style="22" customWidth="1"/>
    <col min="12028" max="12028" width="2" style="22" customWidth="1"/>
    <col min="12029" max="12029" width="15" style="22" customWidth="1"/>
    <col min="12030" max="12030" width="1.42578125" style="22" customWidth="1"/>
    <col min="12031" max="12031" width="2" style="22" customWidth="1"/>
    <col min="12032" max="12032" width="11.5703125" style="22" customWidth="1"/>
    <col min="12033" max="12033" width="1.85546875" style="22" customWidth="1"/>
    <col min="12034" max="12034" width="2.5703125" style="22" customWidth="1"/>
    <col min="12035" max="12035" width="11.5703125" style="22" customWidth="1"/>
    <col min="12036" max="12036" width="2.85546875" style="22" customWidth="1"/>
    <col min="12037" max="12037" width="2.5703125" style="22" customWidth="1"/>
    <col min="12038" max="12038" width="10.42578125" style="22" customWidth="1"/>
    <col min="12039" max="12039" width="2.42578125" style="22" customWidth="1"/>
    <col min="12040" max="12276" width="9.140625" style="22"/>
    <col min="12277" max="12277" width="2" style="22" customWidth="1"/>
    <col min="12278" max="12278" width="6.42578125" style="22" customWidth="1"/>
    <col min="12279" max="12279" width="1.7109375" style="22" customWidth="1"/>
    <col min="12280" max="12280" width="1.28515625" style="22" customWidth="1"/>
    <col min="12281" max="12281" width="13" style="22" customWidth="1"/>
    <col min="12282" max="12282" width="2.140625" style="22" customWidth="1"/>
    <col min="12283" max="12283" width="1.28515625" style="22" customWidth="1"/>
    <col min="12284" max="12284" width="2" style="22" customWidth="1"/>
    <col min="12285" max="12285" width="15" style="22" customWidth="1"/>
    <col min="12286" max="12286" width="1.42578125" style="22" customWidth="1"/>
    <col min="12287" max="12287" width="2" style="22" customWidth="1"/>
    <col min="12288" max="12288" width="11.5703125" style="22" customWidth="1"/>
    <col min="12289" max="12289" width="1.85546875" style="22" customWidth="1"/>
    <col min="12290" max="12290" width="2.5703125" style="22" customWidth="1"/>
    <col min="12291" max="12291" width="11.5703125" style="22" customWidth="1"/>
    <col min="12292" max="12292" width="2.85546875" style="22" customWidth="1"/>
    <col min="12293" max="12293" width="2.5703125" style="22" customWidth="1"/>
    <col min="12294" max="12294" width="10.42578125" style="22" customWidth="1"/>
    <col min="12295" max="12295" width="2.42578125" style="22" customWidth="1"/>
    <col min="12296" max="12532" width="9.140625" style="22"/>
    <col min="12533" max="12533" width="2" style="22" customWidth="1"/>
    <col min="12534" max="12534" width="6.42578125" style="22" customWidth="1"/>
    <col min="12535" max="12535" width="1.7109375" style="22" customWidth="1"/>
    <col min="12536" max="12536" width="1.28515625" style="22" customWidth="1"/>
    <col min="12537" max="12537" width="13" style="22" customWidth="1"/>
    <col min="12538" max="12538" width="2.140625" style="22" customWidth="1"/>
    <col min="12539" max="12539" width="1.28515625" style="22" customWidth="1"/>
    <col min="12540" max="12540" width="2" style="22" customWidth="1"/>
    <col min="12541" max="12541" width="15" style="22" customWidth="1"/>
    <col min="12542" max="12542" width="1.42578125" style="22" customWidth="1"/>
    <col min="12543" max="12543" width="2" style="22" customWidth="1"/>
    <col min="12544" max="12544" width="11.5703125" style="22" customWidth="1"/>
    <col min="12545" max="12545" width="1.85546875" style="22" customWidth="1"/>
    <col min="12546" max="12546" width="2.5703125" style="22" customWidth="1"/>
    <col min="12547" max="12547" width="11.5703125" style="22" customWidth="1"/>
    <col min="12548" max="12548" width="2.85546875" style="22" customWidth="1"/>
    <col min="12549" max="12549" width="2.5703125" style="22" customWidth="1"/>
    <col min="12550" max="12550" width="10.42578125" style="22" customWidth="1"/>
    <col min="12551" max="12551" width="2.42578125" style="22" customWidth="1"/>
    <col min="12552" max="12788" width="9.140625" style="22"/>
    <col min="12789" max="12789" width="2" style="22" customWidth="1"/>
    <col min="12790" max="12790" width="6.42578125" style="22" customWidth="1"/>
    <col min="12791" max="12791" width="1.7109375" style="22" customWidth="1"/>
    <col min="12792" max="12792" width="1.28515625" style="22" customWidth="1"/>
    <col min="12793" max="12793" width="13" style="22" customWidth="1"/>
    <col min="12794" max="12794" width="2.140625" style="22" customWidth="1"/>
    <col min="12795" max="12795" width="1.28515625" style="22" customWidth="1"/>
    <col min="12796" max="12796" width="2" style="22" customWidth="1"/>
    <col min="12797" max="12797" width="15" style="22" customWidth="1"/>
    <col min="12798" max="12798" width="1.42578125" style="22" customWidth="1"/>
    <col min="12799" max="12799" width="2" style="22" customWidth="1"/>
    <col min="12800" max="12800" width="11.5703125" style="22" customWidth="1"/>
    <col min="12801" max="12801" width="1.85546875" style="22" customWidth="1"/>
    <col min="12802" max="12802" width="2.5703125" style="22" customWidth="1"/>
    <col min="12803" max="12803" width="11.5703125" style="22" customWidth="1"/>
    <col min="12804" max="12804" width="2.85546875" style="22" customWidth="1"/>
    <col min="12805" max="12805" width="2.5703125" style="22" customWidth="1"/>
    <col min="12806" max="12806" width="10.42578125" style="22" customWidth="1"/>
    <col min="12807" max="12807" width="2.42578125" style="22" customWidth="1"/>
    <col min="12808" max="13044" width="9.140625" style="22"/>
    <col min="13045" max="13045" width="2" style="22" customWidth="1"/>
    <col min="13046" max="13046" width="6.42578125" style="22" customWidth="1"/>
    <col min="13047" max="13047" width="1.7109375" style="22" customWidth="1"/>
    <col min="13048" max="13048" width="1.28515625" style="22" customWidth="1"/>
    <col min="13049" max="13049" width="13" style="22" customWidth="1"/>
    <col min="13050" max="13050" width="2.140625" style="22" customWidth="1"/>
    <col min="13051" max="13051" width="1.28515625" style="22" customWidth="1"/>
    <col min="13052" max="13052" width="2" style="22" customWidth="1"/>
    <col min="13053" max="13053" width="15" style="22" customWidth="1"/>
    <col min="13054" max="13054" width="1.42578125" style="22" customWidth="1"/>
    <col min="13055" max="13055" width="2" style="22" customWidth="1"/>
    <col min="13056" max="13056" width="11.5703125" style="22" customWidth="1"/>
    <col min="13057" max="13057" width="1.85546875" style="22" customWidth="1"/>
    <col min="13058" max="13058" width="2.5703125" style="22" customWidth="1"/>
    <col min="13059" max="13059" width="11.5703125" style="22" customWidth="1"/>
    <col min="13060" max="13060" width="2.85546875" style="22" customWidth="1"/>
    <col min="13061" max="13061" width="2.5703125" style="22" customWidth="1"/>
    <col min="13062" max="13062" width="10.42578125" style="22" customWidth="1"/>
    <col min="13063" max="13063" width="2.42578125" style="22" customWidth="1"/>
    <col min="13064" max="13300" width="9.140625" style="22"/>
    <col min="13301" max="13301" width="2" style="22" customWidth="1"/>
    <col min="13302" max="13302" width="6.42578125" style="22" customWidth="1"/>
    <col min="13303" max="13303" width="1.7109375" style="22" customWidth="1"/>
    <col min="13304" max="13304" width="1.28515625" style="22" customWidth="1"/>
    <col min="13305" max="13305" width="13" style="22" customWidth="1"/>
    <col min="13306" max="13306" width="2.140625" style="22" customWidth="1"/>
    <col min="13307" max="13307" width="1.28515625" style="22" customWidth="1"/>
    <col min="13308" max="13308" width="2" style="22" customWidth="1"/>
    <col min="13309" max="13309" width="15" style="22" customWidth="1"/>
    <col min="13310" max="13310" width="1.42578125" style="22" customWidth="1"/>
    <col min="13311" max="13311" width="2" style="22" customWidth="1"/>
    <col min="13312" max="13312" width="11.5703125" style="22" customWidth="1"/>
    <col min="13313" max="13313" width="1.85546875" style="22" customWidth="1"/>
    <col min="13314" max="13314" width="2.5703125" style="22" customWidth="1"/>
    <col min="13315" max="13315" width="11.5703125" style="22" customWidth="1"/>
    <col min="13316" max="13316" width="2.85546875" style="22" customWidth="1"/>
    <col min="13317" max="13317" width="2.5703125" style="22" customWidth="1"/>
    <col min="13318" max="13318" width="10.42578125" style="22" customWidth="1"/>
    <col min="13319" max="13319" width="2.42578125" style="22" customWidth="1"/>
    <col min="13320" max="13556" width="9.140625" style="22"/>
    <col min="13557" max="13557" width="2" style="22" customWidth="1"/>
    <col min="13558" max="13558" width="6.42578125" style="22" customWidth="1"/>
    <col min="13559" max="13559" width="1.7109375" style="22" customWidth="1"/>
    <col min="13560" max="13560" width="1.28515625" style="22" customWidth="1"/>
    <col min="13561" max="13561" width="13" style="22" customWidth="1"/>
    <col min="13562" max="13562" width="2.140625" style="22" customWidth="1"/>
    <col min="13563" max="13563" width="1.28515625" style="22" customWidth="1"/>
    <col min="13564" max="13564" width="2" style="22" customWidth="1"/>
    <col min="13565" max="13565" width="15" style="22" customWidth="1"/>
    <col min="13566" max="13566" width="1.42578125" style="22" customWidth="1"/>
    <col min="13567" max="13567" width="2" style="22" customWidth="1"/>
    <col min="13568" max="13568" width="11.5703125" style="22" customWidth="1"/>
    <col min="13569" max="13569" width="1.85546875" style="22" customWidth="1"/>
    <col min="13570" max="13570" width="2.5703125" style="22" customWidth="1"/>
    <col min="13571" max="13571" width="11.5703125" style="22" customWidth="1"/>
    <col min="13572" max="13572" width="2.85546875" style="22" customWidth="1"/>
    <col min="13573" max="13573" width="2.5703125" style="22" customWidth="1"/>
    <col min="13574" max="13574" width="10.42578125" style="22" customWidth="1"/>
    <col min="13575" max="13575" width="2.42578125" style="22" customWidth="1"/>
    <col min="13576" max="13812" width="9.140625" style="22"/>
    <col min="13813" max="13813" width="2" style="22" customWidth="1"/>
    <col min="13814" max="13814" width="6.42578125" style="22" customWidth="1"/>
    <col min="13815" max="13815" width="1.7109375" style="22" customWidth="1"/>
    <col min="13816" max="13816" width="1.28515625" style="22" customWidth="1"/>
    <col min="13817" max="13817" width="13" style="22" customWidth="1"/>
    <col min="13818" max="13818" width="2.140625" style="22" customWidth="1"/>
    <col min="13819" max="13819" width="1.28515625" style="22" customWidth="1"/>
    <col min="13820" max="13820" width="2" style="22" customWidth="1"/>
    <col min="13821" max="13821" width="15" style="22" customWidth="1"/>
    <col min="13822" max="13822" width="1.42578125" style="22" customWidth="1"/>
    <col min="13823" max="13823" width="2" style="22" customWidth="1"/>
    <col min="13824" max="13824" width="11.5703125" style="22" customWidth="1"/>
    <col min="13825" max="13825" width="1.85546875" style="22" customWidth="1"/>
    <col min="13826" max="13826" width="2.5703125" style="22" customWidth="1"/>
    <col min="13827" max="13827" width="11.5703125" style="22" customWidth="1"/>
    <col min="13828" max="13828" width="2.85546875" style="22" customWidth="1"/>
    <col min="13829" max="13829" width="2.5703125" style="22" customWidth="1"/>
    <col min="13830" max="13830" width="10.42578125" style="22" customWidth="1"/>
    <col min="13831" max="13831" width="2.42578125" style="22" customWidth="1"/>
    <col min="13832" max="14068" width="9.140625" style="22"/>
    <col min="14069" max="14069" width="2" style="22" customWidth="1"/>
    <col min="14070" max="14070" width="6.42578125" style="22" customWidth="1"/>
    <col min="14071" max="14071" width="1.7109375" style="22" customWidth="1"/>
    <col min="14072" max="14072" width="1.28515625" style="22" customWidth="1"/>
    <col min="14073" max="14073" width="13" style="22" customWidth="1"/>
    <col min="14074" max="14074" width="2.140625" style="22" customWidth="1"/>
    <col min="14075" max="14075" width="1.28515625" style="22" customWidth="1"/>
    <col min="14076" max="14076" width="2" style="22" customWidth="1"/>
    <col min="14077" max="14077" width="15" style="22" customWidth="1"/>
    <col min="14078" max="14078" width="1.42578125" style="22" customWidth="1"/>
    <col min="14079" max="14079" width="2" style="22" customWidth="1"/>
    <col min="14080" max="14080" width="11.5703125" style="22" customWidth="1"/>
    <col min="14081" max="14081" width="1.85546875" style="22" customWidth="1"/>
    <col min="14082" max="14082" width="2.5703125" style="22" customWidth="1"/>
    <col min="14083" max="14083" width="11.5703125" style="22" customWidth="1"/>
    <col min="14084" max="14084" width="2.85546875" style="22" customWidth="1"/>
    <col min="14085" max="14085" width="2.5703125" style="22" customWidth="1"/>
    <col min="14086" max="14086" width="10.42578125" style="22" customWidth="1"/>
    <col min="14087" max="14087" width="2.42578125" style="22" customWidth="1"/>
    <col min="14088" max="14324" width="9.140625" style="22"/>
    <col min="14325" max="14325" width="2" style="22" customWidth="1"/>
    <col min="14326" max="14326" width="6.42578125" style="22" customWidth="1"/>
    <col min="14327" max="14327" width="1.7109375" style="22" customWidth="1"/>
    <col min="14328" max="14328" width="1.28515625" style="22" customWidth="1"/>
    <col min="14329" max="14329" width="13" style="22" customWidth="1"/>
    <col min="14330" max="14330" width="2.140625" style="22" customWidth="1"/>
    <col min="14331" max="14331" width="1.28515625" style="22" customWidth="1"/>
    <col min="14332" max="14332" width="2" style="22" customWidth="1"/>
    <col min="14333" max="14333" width="15" style="22" customWidth="1"/>
    <col min="14334" max="14334" width="1.42578125" style="22" customWidth="1"/>
    <col min="14335" max="14335" width="2" style="22" customWidth="1"/>
    <col min="14336" max="14336" width="11.5703125" style="22" customWidth="1"/>
    <col min="14337" max="14337" width="1.85546875" style="22" customWidth="1"/>
    <col min="14338" max="14338" width="2.5703125" style="22" customWidth="1"/>
    <col min="14339" max="14339" width="11.5703125" style="22" customWidth="1"/>
    <col min="14340" max="14340" width="2.85546875" style="22" customWidth="1"/>
    <col min="14341" max="14341" width="2.5703125" style="22" customWidth="1"/>
    <col min="14342" max="14342" width="10.42578125" style="22" customWidth="1"/>
    <col min="14343" max="14343" width="2.42578125" style="22" customWidth="1"/>
    <col min="14344" max="14580" width="9.140625" style="22"/>
    <col min="14581" max="14581" width="2" style="22" customWidth="1"/>
    <col min="14582" max="14582" width="6.42578125" style="22" customWidth="1"/>
    <col min="14583" max="14583" width="1.7109375" style="22" customWidth="1"/>
    <col min="14584" max="14584" width="1.28515625" style="22" customWidth="1"/>
    <col min="14585" max="14585" width="13" style="22" customWidth="1"/>
    <col min="14586" max="14586" width="2.140625" style="22" customWidth="1"/>
    <col min="14587" max="14587" width="1.28515625" style="22" customWidth="1"/>
    <col min="14588" max="14588" width="2" style="22" customWidth="1"/>
    <col min="14589" max="14589" width="15" style="22" customWidth="1"/>
    <col min="14590" max="14590" width="1.42578125" style="22" customWidth="1"/>
    <col min="14591" max="14591" width="2" style="22" customWidth="1"/>
    <col min="14592" max="14592" width="11.5703125" style="22" customWidth="1"/>
    <col min="14593" max="14593" width="1.85546875" style="22" customWidth="1"/>
    <col min="14594" max="14594" width="2.5703125" style="22" customWidth="1"/>
    <col min="14595" max="14595" width="11.5703125" style="22" customWidth="1"/>
    <col min="14596" max="14596" width="2.85546875" style="22" customWidth="1"/>
    <col min="14597" max="14597" width="2.5703125" style="22" customWidth="1"/>
    <col min="14598" max="14598" width="10.42578125" style="22" customWidth="1"/>
    <col min="14599" max="14599" width="2.42578125" style="22" customWidth="1"/>
    <col min="14600" max="14836" width="9.140625" style="22"/>
    <col min="14837" max="14837" width="2" style="22" customWidth="1"/>
    <col min="14838" max="14838" width="6.42578125" style="22" customWidth="1"/>
    <col min="14839" max="14839" width="1.7109375" style="22" customWidth="1"/>
    <col min="14840" max="14840" width="1.28515625" style="22" customWidth="1"/>
    <col min="14841" max="14841" width="13" style="22" customWidth="1"/>
    <col min="14842" max="14842" width="2.140625" style="22" customWidth="1"/>
    <col min="14843" max="14843" width="1.28515625" style="22" customWidth="1"/>
    <col min="14844" max="14844" width="2" style="22" customWidth="1"/>
    <col min="14845" max="14845" width="15" style="22" customWidth="1"/>
    <col min="14846" max="14846" width="1.42578125" style="22" customWidth="1"/>
    <col min="14847" max="14847" width="2" style="22" customWidth="1"/>
    <col min="14848" max="14848" width="11.5703125" style="22" customWidth="1"/>
    <col min="14849" max="14849" width="1.85546875" style="22" customWidth="1"/>
    <col min="14850" max="14850" width="2.5703125" style="22" customWidth="1"/>
    <col min="14851" max="14851" width="11.5703125" style="22" customWidth="1"/>
    <col min="14852" max="14852" width="2.85546875" style="22" customWidth="1"/>
    <col min="14853" max="14853" width="2.5703125" style="22" customWidth="1"/>
    <col min="14854" max="14854" width="10.42578125" style="22" customWidth="1"/>
    <col min="14855" max="14855" width="2.42578125" style="22" customWidth="1"/>
    <col min="14856" max="15092" width="9.140625" style="22"/>
    <col min="15093" max="15093" width="2" style="22" customWidth="1"/>
    <col min="15094" max="15094" width="6.42578125" style="22" customWidth="1"/>
    <col min="15095" max="15095" width="1.7109375" style="22" customWidth="1"/>
    <col min="15096" max="15096" width="1.28515625" style="22" customWidth="1"/>
    <col min="15097" max="15097" width="13" style="22" customWidth="1"/>
    <col min="15098" max="15098" width="2.140625" style="22" customWidth="1"/>
    <col min="15099" max="15099" width="1.28515625" style="22" customWidth="1"/>
    <col min="15100" max="15100" width="2" style="22" customWidth="1"/>
    <col min="15101" max="15101" width="15" style="22" customWidth="1"/>
    <col min="15102" max="15102" width="1.42578125" style="22" customWidth="1"/>
    <col min="15103" max="15103" width="2" style="22" customWidth="1"/>
    <col min="15104" max="15104" width="11.5703125" style="22" customWidth="1"/>
    <col min="15105" max="15105" width="1.85546875" style="22" customWidth="1"/>
    <col min="15106" max="15106" width="2.5703125" style="22" customWidth="1"/>
    <col min="15107" max="15107" width="11.5703125" style="22" customWidth="1"/>
    <col min="15108" max="15108" width="2.85546875" style="22" customWidth="1"/>
    <col min="15109" max="15109" width="2.5703125" style="22" customWidth="1"/>
    <col min="15110" max="15110" width="10.42578125" style="22" customWidth="1"/>
    <col min="15111" max="15111" width="2.42578125" style="22" customWidth="1"/>
    <col min="15112" max="15348" width="9.140625" style="22"/>
    <col min="15349" max="15349" width="2" style="22" customWidth="1"/>
    <col min="15350" max="15350" width="6.42578125" style="22" customWidth="1"/>
    <col min="15351" max="15351" width="1.7109375" style="22" customWidth="1"/>
    <col min="15352" max="15352" width="1.28515625" style="22" customWidth="1"/>
    <col min="15353" max="15353" width="13" style="22" customWidth="1"/>
    <col min="15354" max="15354" width="2.140625" style="22" customWidth="1"/>
    <col min="15355" max="15355" width="1.28515625" style="22" customWidth="1"/>
    <col min="15356" max="15356" width="2" style="22" customWidth="1"/>
    <col min="15357" max="15357" width="15" style="22" customWidth="1"/>
    <col min="15358" max="15358" width="1.42578125" style="22" customWidth="1"/>
    <col min="15359" max="15359" width="2" style="22" customWidth="1"/>
    <col min="15360" max="15360" width="11.5703125" style="22" customWidth="1"/>
    <col min="15361" max="15361" width="1.85546875" style="22" customWidth="1"/>
    <col min="15362" max="15362" width="2.5703125" style="22" customWidth="1"/>
    <col min="15363" max="15363" width="11.5703125" style="22" customWidth="1"/>
    <col min="15364" max="15364" width="2.85546875" style="22" customWidth="1"/>
    <col min="15365" max="15365" width="2.5703125" style="22" customWidth="1"/>
    <col min="15366" max="15366" width="10.42578125" style="22" customWidth="1"/>
    <col min="15367" max="15367" width="2.42578125" style="22" customWidth="1"/>
    <col min="15368" max="15604" width="9.140625" style="22"/>
    <col min="15605" max="15605" width="2" style="22" customWidth="1"/>
    <col min="15606" max="15606" width="6.42578125" style="22" customWidth="1"/>
    <col min="15607" max="15607" width="1.7109375" style="22" customWidth="1"/>
    <col min="15608" max="15608" width="1.28515625" style="22" customWidth="1"/>
    <col min="15609" max="15609" width="13" style="22" customWidth="1"/>
    <col min="15610" max="15610" width="2.140625" style="22" customWidth="1"/>
    <col min="15611" max="15611" width="1.28515625" style="22" customWidth="1"/>
    <col min="15612" max="15612" width="2" style="22" customWidth="1"/>
    <col min="15613" max="15613" width="15" style="22" customWidth="1"/>
    <col min="15614" max="15614" width="1.42578125" style="22" customWidth="1"/>
    <col min="15615" max="15615" width="2" style="22" customWidth="1"/>
    <col min="15616" max="15616" width="11.5703125" style="22" customWidth="1"/>
    <col min="15617" max="15617" width="1.85546875" style="22" customWidth="1"/>
    <col min="15618" max="15618" width="2.5703125" style="22" customWidth="1"/>
    <col min="15619" max="15619" width="11.5703125" style="22" customWidth="1"/>
    <col min="15620" max="15620" width="2.85546875" style="22" customWidth="1"/>
    <col min="15621" max="15621" width="2.5703125" style="22" customWidth="1"/>
    <col min="15622" max="15622" width="10.42578125" style="22" customWidth="1"/>
    <col min="15623" max="15623" width="2.42578125" style="22" customWidth="1"/>
    <col min="15624" max="15860" width="9.140625" style="22"/>
    <col min="15861" max="15861" width="2" style="22" customWidth="1"/>
    <col min="15862" max="15862" width="6.42578125" style="22" customWidth="1"/>
    <col min="15863" max="15863" width="1.7109375" style="22" customWidth="1"/>
    <col min="15864" max="15864" width="1.28515625" style="22" customWidth="1"/>
    <col min="15865" max="15865" width="13" style="22" customWidth="1"/>
    <col min="15866" max="15866" width="2.140625" style="22" customWidth="1"/>
    <col min="15867" max="15867" width="1.28515625" style="22" customWidth="1"/>
    <col min="15868" max="15868" width="2" style="22" customWidth="1"/>
    <col min="15869" max="15869" width="15" style="22" customWidth="1"/>
    <col min="15870" max="15870" width="1.42578125" style="22" customWidth="1"/>
    <col min="15871" max="15871" width="2" style="22" customWidth="1"/>
    <col min="15872" max="15872" width="11.5703125" style="22" customWidth="1"/>
    <col min="15873" max="15873" width="1.85546875" style="22" customWidth="1"/>
    <col min="15874" max="15874" width="2.5703125" style="22" customWidth="1"/>
    <col min="15875" max="15875" width="11.5703125" style="22" customWidth="1"/>
    <col min="15876" max="15876" width="2.85546875" style="22" customWidth="1"/>
    <col min="15877" max="15877" width="2.5703125" style="22" customWidth="1"/>
    <col min="15878" max="15878" width="10.42578125" style="22" customWidth="1"/>
    <col min="15879" max="15879" width="2.42578125" style="22" customWidth="1"/>
    <col min="15880" max="16116" width="9.140625" style="22"/>
    <col min="16117" max="16117" width="2" style="22" customWidth="1"/>
    <col min="16118" max="16118" width="6.42578125" style="22" customWidth="1"/>
    <col min="16119" max="16119" width="1.7109375" style="22" customWidth="1"/>
    <col min="16120" max="16120" width="1.28515625" style="22" customWidth="1"/>
    <col min="16121" max="16121" width="13" style="22" customWidth="1"/>
    <col min="16122" max="16122" width="2.140625" style="22" customWidth="1"/>
    <col min="16123" max="16123" width="1.28515625" style="22" customWidth="1"/>
    <col min="16124" max="16124" width="2" style="22" customWidth="1"/>
    <col min="16125" max="16125" width="15" style="22" customWidth="1"/>
    <col min="16126" max="16126" width="1.42578125" style="22" customWidth="1"/>
    <col min="16127" max="16127" width="2" style="22" customWidth="1"/>
    <col min="16128" max="16128" width="11.5703125" style="22" customWidth="1"/>
    <col min="16129" max="16129" width="1.85546875" style="22" customWidth="1"/>
    <col min="16130" max="16130" width="2.5703125" style="22" customWidth="1"/>
    <col min="16131" max="16131" width="11.5703125" style="22" customWidth="1"/>
    <col min="16132" max="16132" width="2.85546875" style="22" customWidth="1"/>
    <col min="16133" max="16133" width="2.5703125" style="22" customWidth="1"/>
    <col min="16134" max="16134" width="10.42578125" style="22" customWidth="1"/>
    <col min="16135" max="16135" width="2.42578125" style="22" customWidth="1"/>
    <col min="16136" max="16384" width="9.140625" style="22"/>
  </cols>
  <sheetData>
    <row r="1" spans="1:15" ht="12.75" customHeight="1">
      <c r="A1" s="226" t="str">
        <f>'RSI Schedule of Prop Share'!A1</f>
        <v>CITY OF ***, OREGON</v>
      </c>
      <c r="B1" s="227"/>
      <c r="C1" s="227"/>
      <c r="D1" s="227"/>
      <c r="E1" s="227"/>
      <c r="F1" s="227"/>
      <c r="G1" s="227"/>
      <c r="H1" s="227"/>
      <c r="I1" s="227"/>
      <c r="J1" s="227"/>
      <c r="K1" s="227"/>
    </row>
    <row r="2" spans="1:15" ht="16.5" customHeight="1">
      <c r="A2" s="43" t="s">
        <v>290</v>
      </c>
      <c r="B2" s="43"/>
      <c r="C2" s="43"/>
      <c r="D2" s="43"/>
      <c r="E2" s="43"/>
      <c r="F2" s="43"/>
      <c r="G2" s="43"/>
      <c r="H2" s="43"/>
      <c r="I2" s="43"/>
      <c r="J2" s="43"/>
      <c r="K2" s="43"/>
    </row>
    <row r="3" spans="1:15" ht="16.5" customHeight="1">
      <c r="A3" s="262" t="s">
        <v>291</v>
      </c>
      <c r="B3" s="68"/>
      <c r="C3" s="68"/>
      <c r="D3" s="68"/>
      <c r="E3" s="68"/>
      <c r="F3" s="68"/>
      <c r="G3" s="68"/>
      <c r="H3" s="68"/>
      <c r="I3" s="68"/>
      <c r="J3" s="68"/>
      <c r="K3" s="68"/>
      <c r="M3" s="255"/>
      <c r="N3" s="255"/>
    </row>
    <row r="4" spans="1:15">
      <c r="A4" s="35"/>
      <c r="B4" s="35"/>
      <c r="C4" s="35"/>
      <c r="D4" s="35"/>
      <c r="E4" s="35"/>
      <c r="F4" s="35"/>
      <c r="G4" s="35"/>
      <c r="H4" s="35"/>
      <c r="I4" s="35"/>
      <c r="J4" s="35"/>
      <c r="K4" s="35"/>
    </row>
    <row r="5" spans="1:15">
      <c r="A5" s="35"/>
      <c r="B5" s="35"/>
      <c r="C5" s="35"/>
      <c r="D5" s="35"/>
      <c r="E5" s="35"/>
      <c r="F5" s="35"/>
      <c r="G5" s="35"/>
      <c r="H5" s="35"/>
      <c r="I5" s="35"/>
      <c r="J5" s="35"/>
      <c r="K5" s="35"/>
    </row>
    <row r="6" spans="1:15">
      <c r="A6" s="23"/>
      <c r="B6" s="23"/>
      <c r="C6" s="36"/>
      <c r="D6" s="36"/>
      <c r="E6" s="25" t="s">
        <v>331</v>
      </c>
      <c r="F6" s="36"/>
      <c r="H6" s="36"/>
      <c r="I6" s="36"/>
      <c r="J6" s="36"/>
      <c r="K6" s="23" t="s">
        <v>330</v>
      </c>
    </row>
    <row r="7" spans="1:15">
      <c r="A7" s="23"/>
      <c r="B7" s="23"/>
      <c r="C7" s="25" t="s">
        <v>328</v>
      </c>
      <c r="D7" s="23"/>
      <c r="E7" s="25" t="s">
        <v>340</v>
      </c>
      <c r="F7" s="23"/>
      <c r="G7" s="23" t="s">
        <v>343</v>
      </c>
      <c r="H7" s="23"/>
      <c r="I7" s="25" t="s">
        <v>332</v>
      </c>
      <c r="J7" s="23"/>
      <c r="K7" s="25" t="s">
        <v>347</v>
      </c>
    </row>
    <row r="8" spans="1:15">
      <c r="A8" s="30" t="s">
        <v>336</v>
      </c>
      <c r="B8" s="30"/>
      <c r="C8" s="25" t="s">
        <v>338</v>
      </c>
      <c r="D8" s="25"/>
      <c r="E8" s="25" t="s">
        <v>341</v>
      </c>
      <c r="F8" s="25"/>
      <c r="G8" s="25" t="s">
        <v>344</v>
      </c>
      <c r="H8" s="25"/>
      <c r="I8" s="23" t="str">
        <f>'RSI Schedule of Prop Share'!C9</f>
        <v xml:space="preserve">City's </v>
      </c>
      <c r="J8" s="25"/>
      <c r="K8" s="25" t="s">
        <v>348</v>
      </c>
    </row>
    <row r="9" spans="1:15">
      <c r="A9" s="25" t="s">
        <v>337</v>
      </c>
      <c r="B9" s="25"/>
      <c r="C9" s="25" t="s">
        <v>81</v>
      </c>
      <c r="D9" s="25"/>
      <c r="E9" s="25" t="s">
        <v>342</v>
      </c>
      <c r="F9" s="25"/>
      <c r="G9" s="25" t="s">
        <v>345</v>
      </c>
      <c r="H9" s="25"/>
      <c r="I9" s="23" t="s">
        <v>316</v>
      </c>
      <c r="J9" s="25"/>
      <c r="K9" s="25" t="s">
        <v>349</v>
      </c>
    </row>
    <row r="10" spans="1:15">
      <c r="A10" s="33" t="s">
        <v>335</v>
      </c>
      <c r="B10" s="25"/>
      <c r="C10" s="33" t="s">
        <v>339</v>
      </c>
      <c r="D10" s="25"/>
      <c r="E10" s="33" t="s">
        <v>339</v>
      </c>
      <c r="F10" s="25"/>
      <c r="G10" s="33" t="s">
        <v>346</v>
      </c>
      <c r="H10" s="25"/>
      <c r="I10" s="26" t="s">
        <v>315</v>
      </c>
      <c r="J10" s="25"/>
      <c r="K10" s="33" t="s">
        <v>315</v>
      </c>
    </row>
    <row r="11" spans="1:15">
      <c r="A11" s="24"/>
      <c r="B11" s="24"/>
      <c r="D11" s="24"/>
      <c r="E11" s="24"/>
      <c r="K11" s="24"/>
    </row>
    <row r="12" spans="1:15">
      <c r="A12" s="284">
        <v>2023</v>
      </c>
      <c r="B12" s="24"/>
      <c r="C12" s="176">
        <f>'State Schedule'!C32</f>
        <v>865066</v>
      </c>
      <c r="D12" s="24"/>
      <c r="E12" s="177">
        <f>C12</f>
        <v>865066</v>
      </c>
      <c r="G12" s="176">
        <f t="shared" ref="G12" si="0">C12-E12</f>
        <v>0</v>
      </c>
      <c r="I12" s="256">
        <v>3500000</v>
      </c>
      <c r="K12" s="41">
        <f t="shared" ref="K12" si="1">E12/I12</f>
        <v>0.24716171428571429</v>
      </c>
    </row>
    <row r="13" spans="1:15">
      <c r="A13" s="27">
        <f>A12-1</f>
        <v>2022</v>
      </c>
      <c r="B13" s="24"/>
      <c r="C13" s="236">
        <v>768563</v>
      </c>
      <c r="D13" s="237"/>
      <c r="E13" s="358">
        <f t="shared" ref="E13:E21" si="2">+C13</f>
        <v>768563</v>
      </c>
      <c r="G13" s="40">
        <f t="shared" ref="G13:G14" si="3">C13-E13</f>
        <v>0</v>
      </c>
      <c r="I13" s="228">
        <v>3379700</v>
      </c>
      <c r="K13" s="41">
        <f t="shared" ref="K13:K18" si="4">E13/I13</f>
        <v>0.22740568689528656</v>
      </c>
    </row>
    <row r="14" spans="1:15">
      <c r="A14" s="27">
        <f>A13-1</f>
        <v>2021</v>
      </c>
      <c r="B14" s="24"/>
      <c r="C14" s="236">
        <v>720689</v>
      </c>
      <c r="D14" s="237"/>
      <c r="E14" s="358">
        <f t="shared" si="2"/>
        <v>720689</v>
      </c>
      <c r="G14" s="40">
        <f t="shared" si="3"/>
        <v>0</v>
      </c>
      <c r="I14" s="228">
        <v>3793030</v>
      </c>
      <c r="J14" s="217"/>
      <c r="K14" s="41">
        <f t="shared" si="4"/>
        <v>0.19000350643153363</v>
      </c>
    </row>
    <row r="15" spans="1:15">
      <c r="A15" s="27">
        <f t="shared" ref="A15:A17" si="5">A14-1</f>
        <v>2020</v>
      </c>
      <c r="B15" s="24"/>
      <c r="C15" s="236">
        <v>702449</v>
      </c>
      <c r="D15" s="237"/>
      <c r="E15" s="358">
        <f t="shared" si="2"/>
        <v>702449</v>
      </c>
      <c r="G15" s="40">
        <f t="shared" ref="G15:G21" si="6">C15-E15</f>
        <v>0</v>
      </c>
      <c r="I15" s="228">
        <v>3665402</v>
      </c>
      <c r="J15" s="217"/>
      <c r="K15" s="41">
        <f t="shared" si="4"/>
        <v>0.19164309944720934</v>
      </c>
      <c r="O15" s="263"/>
    </row>
    <row r="16" spans="1:15">
      <c r="A16" s="27">
        <f t="shared" si="5"/>
        <v>2019</v>
      </c>
      <c r="B16" s="34"/>
      <c r="C16" s="236">
        <v>492899</v>
      </c>
      <c r="D16" s="237"/>
      <c r="E16" s="358">
        <f t="shared" si="2"/>
        <v>492899</v>
      </c>
      <c r="G16" s="40">
        <f t="shared" si="6"/>
        <v>0</v>
      </c>
      <c r="I16" s="228">
        <v>3437258</v>
      </c>
      <c r="J16" s="217"/>
      <c r="K16" s="41">
        <f t="shared" si="4"/>
        <v>0.14339889528222788</v>
      </c>
      <c r="O16" s="228"/>
    </row>
    <row r="17" spans="1:16">
      <c r="A17" s="27">
        <f t="shared" si="5"/>
        <v>2018</v>
      </c>
      <c r="B17" s="34"/>
      <c r="C17" s="236">
        <v>452305</v>
      </c>
      <c r="D17" s="237"/>
      <c r="E17" s="358">
        <f t="shared" si="2"/>
        <v>452305</v>
      </c>
      <c r="F17" s="40"/>
      <c r="G17" s="40">
        <f t="shared" si="6"/>
        <v>0</v>
      </c>
      <c r="H17" s="40"/>
      <c r="I17" s="228">
        <v>3211306</v>
      </c>
      <c r="J17" s="217"/>
      <c r="K17" s="41">
        <f t="shared" si="4"/>
        <v>0.14084768004045706</v>
      </c>
      <c r="O17" s="228"/>
    </row>
    <row r="18" spans="1:16">
      <c r="A18" s="27">
        <f t="shared" ref="A18:A20" si="7">A17-1</f>
        <v>2017</v>
      </c>
      <c r="B18" s="34"/>
      <c r="C18" s="236">
        <v>334614</v>
      </c>
      <c r="D18" s="236"/>
      <c r="E18" s="358">
        <f t="shared" si="2"/>
        <v>334614</v>
      </c>
      <c r="F18" s="40"/>
      <c r="G18" s="40">
        <f t="shared" si="6"/>
        <v>0</v>
      </c>
      <c r="H18" s="40"/>
      <c r="I18" s="228">
        <v>2965410</v>
      </c>
      <c r="J18" s="217"/>
      <c r="K18" s="41">
        <f t="shared" si="4"/>
        <v>0.11283903406274343</v>
      </c>
      <c r="O18" s="228"/>
    </row>
    <row r="19" spans="1:16">
      <c r="A19" s="27">
        <f t="shared" si="7"/>
        <v>2016</v>
      </c>
      <c r="B19" s="34"/>
      <c r="C19" s="236">
        <v>320569</v>
      </c>
      <c r="D19" s="236"/>
      <c r="E19" s="358">
        <f t="shared" si="2"/>
        <v>320569</v>
      </c>
      <c r="F19" s="40"/>
      <c r="G19" s="40">
        <f t="shared" si="6"/>
        <v>0</v>
      </c>
      <c r="H19" s="40"/>
      <c r="I19" s="228">
        <v>2661504</v>
      </c>
      <c r="J19" s="217"/>
      <c r="K19" s="41">
        <f t="shared" ref="K19:K21" si="8">E19/I19</f>
        <v>0.12044655953926803</v>
      </c>
      <c r="O19" s="228"/>
    </row>
    <row r="20" spans="1:16">
      <c r="A20" s="27">
        <f t="shared" si="7"/>
        <v>2015</v>
      </c>
      <c r="B20" s="34"/>
      <c r="C20" s="236">
        <v>305990</v>
      </c>
      <c r="D20" s="236"/>
      <c r="E20" s="358">
        <f t="shared" si="2"/>
        <v>305990</v>
      </c>
      <c r="F20" s="40"/>
      <c r="G20" s="40">
        <f t="shared" si="6"/>
        <v>0</v>
      </c>
      <c r="H20" s="40"/>
      <c r="I20" s="228">
        <v>2374283</v>
      </c>
      <c r="J20" s="217"/>
      <c r="K20" s="41">
        <f t="shared" si="8"/>
        <v>0.12887680196505641</v>
      </c>
      <c r="O20" s="228"/>
    </row>
    <row r="21" spans="1:16">
      <c r="A21" s="377">
        <v>2014</v>
      </c>
      <c r="B21" s="384"/>
      <c r="C21" s="375">
        <v>225441</v>
      </c>
      <c r="D21" s="375"/>
      <c r="E21" s="358">
        <f t="shared" si="2"/>
        <v>225441</v>
      </c>
      <c r="F21" s="385"/>
      <c r="G21" s="40">
        <f t="shared" si="6"/>
        <v>0</v>
      </c>
      <c r="H21" s="385"/>
      <c r="I21" s="375">
        <v>2259338</v>
      </c>
      <c r="J21" s="381"/>
      <c r="K21" s="41">
        <f t="shared" si="8"/>
        <v>9.9781883011749464E-2</v>
      </c>
      <c r="O21" s="228"/>
    </row>
    <row r="24" spans="1:16" ht="25.5" customHeight="1">
      <c r="A24" s="461" t="s">
        <v>352</v>
      </c>
      <c r="B24" s="461"/>
      <c r="C24" s="461"/>
      <c r="D24" s="461"/>
      <c r="E24" s="461"/>
      <c r="F24" s="461"/>
      <c r="G24" s="461"/>
      <c r="H24" s="461"/>
      <c r="I24" s="461"/>
      <c r="J24" s="461"/>
      <c r="K24" s="461"/>
    </row>
    <row r="26" spans="1:16" ht="40.9" customHeight="1">
      <c r="A26" s="458" t="s">
        <v>351</v>
      </c>
      <c r="B26" s="458"/>
      <c r="C26" s="458"/>
      <c r="D26" s="458"/>
      <c r="E26" s="458"/>
      <c r="F26" s="458"/>
      <c r="G26" s="458"/>
      <c r="H26" s="458"/>
      <c r="I26" s="458"/>
      <c r="J26" s="458"/>
      <c r="K26" s="458"/>
    </row>
    <row r="28" spans="1:16">
      <c r="A28" s="261" t="s">
        <v>254</v>
      </c>
    </row>
    <row r="30" spans="1:16">
      <c r="A30" s="22" t="s">
        <v>350</v>
      </c>
    </row>
    <row r="31" spans="1:16">
      <c r="P31" s="22" t="s">
        <v>417</v>
      </c>
    </row>
    <row r="32" spans="1:16" ht="15" customHeight="1">
      <c r="A32" s="343"/>
      <c r="B32" s="343"/>
      <c r="C32" s="343"/>
      <c r="D32" s="357"/>
      <c r="E32" s="357"/>
      <c r="F32" s="357"/>
      <c r="G32" s="357"/>
      <c r="H32" s="357"/>
      <c r="I32" s="357"/>
      <c r="J32" s="357"/>
      <c r="K32" s="357"/>
      <c r="O32" s="97"/>
      <c r="P32" s="315" t="s">
        <v>415</v>
      </c>
    </row>
    <row r="33" spans="1:16380" ht="12.75" customHeight="1">
      <c r="A33" s="343"/>
      <c r="B33" s="343"/>
      <c r="C33" s="343"/>
      <c r="D33" s="343"/>
      <c r="E33" s="343"/>
      <c r="F33" s="343"/>
      <c r="G33" s="343"/>
      <c r="H33" s="343"/>
      <c r="I33" s="343"/>
      <c r="J33" s="343"/>
      <c r="K33" s="343"/>
    </row>
    <row r="34" spans="1:16380" ht="12.75" customHeight="1">
      <c r="A34" s="343"/>
      <c r="B34" s="343"/>
      <c r="C34" s="343"/>
      <c r="D34" s="343"/>
      <c r="E34" s="343"/>
      <c r="F34" s="343"/>
      <c r="G34" s="343"/>
      <c r="H34" s="343"/>
      <c r="I34" s="343"/>
      <c r="J34" s="343"/>
      <c r="K34" s="343"/>
      <c r="L34" s="343"/>
      <c r="M34" s="343"/>
      <c r="N34" s="343"/>
      <c r="O34" s="350"/>
      <c r="P34" s="350"/>
      <c r="Q34" s="350"/>
      <c r="R34" s="350"/>
      <c r="S34" s="350"/>
      <c r="T34" s="350"/>
      <c r="U34" s="350"/>
      <c r="V34" s="350"/>
      <c r="W34" s="343"/>
      <c r="X34" s="343"/>
      <c r="Y34" s="343"/>
      <c r="Z34" s="343"/>
      <c r="AA34" s="343"/>
      <c r="AB34" s="343"/>
      <c r="AC34" s="343"/>
      <c r="AD34" s="343"/>
      <c r="AE34" s="343"/>
      <c r="AF34" s="343"/>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2"/>
      <c r="GE34" s="462"/>
      <c r="GF34" s="462"/>
      <c r="GG34" s="462"/>
      <c r="GH34" s="462"/>
      <c r="GI34" s="462"/>
      <c r="GJ34" s="462"/>
      <c r="GK34" s="462"/>
      <c r="GL34" s="462"/>
      <c r="GM34" s="462"/>
      <c r="GN34" s="462"/>
      <c r="GO34" s="462"/>
      <c r="GP34" s="462"/>
      <c r="GQ34" s="462"/>
      <c r="GR34" s="462"/>
      <c r="GS34" s="462"/>
      <c r="GT34" s="462"/>
      <c r="GU34" s="462"/>
      <c r="GV34" s="462"/>
      <c r="GW34" s="462"/>
      <c r="GX34" s="462"/>
      <c r="GY34" s="462"/>
      <c r="GZ34" s="462"/>
      <c r="HA34" s="462"/>
      <c r="HB34" s="462"/>
      <c r="HC34" s="462"/>
      <c r="HD34" s="462"/>
      <c r="HE34" s="462"/>
      <c r="HF34" s="462"/>
      <c r="HG34" s="462"/>
      <c r="HH34" s="462"/>
      <c r="HI34" s="462"/>
      <c r="HJ34" s="462"/>
      <c r="HK34" s="462"/>
      <c r="HL34" s="462"/>
      <c r="HM34" s="462"/>
      <c r="HN34" s="462"/>
      <c r="HO34" s="462"/>
      <c r="HP34" s="462"/>
      <c r="HQ34" s="462"/>
      <c r="HR34" s="462"/>
      <c r="HS34" s="462"/>
      <c r="HT34" s="462"/>
      <c r="HU34" s="462"/>
      <c r="HV34" s="462"/>
      <c r="HW34" s="462"/>
      <c r="HX34" s="462"/>
      <c r="HY34" s="462"/>
      <c r="HZ34" s="462"/>
      <c r="IA34" s="462"/>
      <c r="IB34" s="462"/>
      <c r="IC34" s="462"/>
      <c r="ID34" s="462"/>
      <c r="IE34" s="462"/>
      <c r="IF34" s="462"/>
      <c r="IG34" s="462"/>
      <c r="IH34" s="462"/>
      <c r="II34" s="462"/>
      <c r="IJ34" s="462"/>
      <c r="IK34" s="462"/>
      <c r="IL34" s="462"/>
      <c r="IM34" s="462"/>
      <c r="IN34" s="462"/>
      <c r="IO34" s="462"/>
      <c r="IP34" s="462"/>
      <c r="IQ34" s="462"/>
      <c r="IR34" s="462"/>
      <c r="IS34" s="462"/>
      <c r="IT34" s="462"/>
      <c r="IU34" s="462"/>
      <c r="IV34" s="462"/>
      <c r="IW34" s="462"/>
      <c r="IX34" s="462"/>
      <c r="IY34" s="462"/>
      <c r="IZ34" s="462"/>
      <c r="JA34" s="462"/>
      <c r="JB34" s="462"/>
      <c r="JC34" s="462"/>
      <c r="JD34" s="462"/>
      <c r="JE34" s="462"/>
      <c r="JF34" s="462"/>
      <c r="JG34" s="462"/>
      <c r="JH34" s="462"/>
      <c r="JI34" s="462"/>
      <c r="JJ34" s="462"/>
      <c r="JK34" s="462"/>
      <c r="JL34" s="462"/>
      <c r="JM34" s="462"/>
      <c r="JN34" s="462"/>
      <c r="JO34" s="462"/>
      <c r="JP34" s="462"/>
      <c r="JQ34" s="462"/>
      <c r="JR34" s="462"/>
      <c r="JS34" s="462"/>
      <c r="JT34" s="462"/>
      <c r="JU34" s="462"/>
      <c r="JV34" s="462"/>
      <c r="JW34" s="462"/>
      <c r="JX34" s="462"/>
      <c r="JY34" s="462"/>
      <c r="JZ34" s="462"/>
      <c r="KA34" s="462"/>
      <c r="KB34" s="462"/>
      <c r="KC34" s="462"/>
      <c r="KD34" s="462"/>
      <c r="KE34" s="462"/>
      <c r="KF34" s="462"/>
      <c r="KG34" s="462"/>
      <c r="KH34" s="462"/>
      <c r="KI34" s="462"/>
      <c r="KJ34" s="462"/>
      <c r="KK34" s="462"/>
      <c r="KL34" s="462"/>
      <c r="KM34" s="462"/>
      <c r="KN34" s="462"/>
      <c r="KO34" s="462"/>
      <c r="KP34" s="462"/>
      <c r="KQ34" s="462"/>
      <c r="KR34" s="462"/>
      <c r="KS34" s="462"/>
      <c r="KT34" s="462"/>
      <c r="KU34" s="462"/>
      <c r="KV34" s="462"/>
      <c r="KW34" s="462"/>
      <c r="KX34" s="462"/>
      <c r="KY34" s="462"/>
      <c r="KZ34" s="462"/>
      <c r="LA34" s="462"/>
      <c r="LB34" s="462"/>
      <c r="LC34" s="462"/>
      <c r="LD34" s="462"/>
      <c r="LE34" s="462"/>
      <c r="LF34" s="462"/>
      <c r="LG34" s="462"/>
      <c r="LH34" s="462"/>
      <c r="LI34" s="462"/>
      <c r="LJ34" s="462"/>
      <c r="LK34" s="462"/>
      <c r="LL34" s="462"/>
      <c r="LM34" s="462"/>
      <c r="LN34" s="462"/>
      <c r="LO34" s="462"/>
      <c r="LP34" s="462"/>
      <c r="LQ34" s="462"/>
      <c r="LR34" s="462"/>
      <c r="LS34" s="462"/>
      <c r="LT34" s="462"/>
      <c r="LU34" s="462"/>
      <c r="LV34" s="462"/>
      <c r="LW34" s="462"/>
      <c r="LX34" s="462"/>
      <c r="LY34" s="462"/>
      <c r="LZ34" s="462"/>
      <c r="MA34" s="462"/>
      <c r="MB34" s="462"/>
      <c r="MC34" s="462"/>
      <c r="MD34" s="462"/>
      <c r="ME34" s="462"/>
      <c r="MF34" s="462"/>
      <c r="MG34" s="462"/>
      <c r="MH34" s="462"/>
      <c r="MI34" s="462"/>
      <c r="MJ34" s="462"/>
      <c r="MK34" s="462"/>
      <c r="ML34" s="462"/>
      <c r="MM34" s="462"/>
      <c r="MN34" s="462"/>
      <c r="MO34" s="462"/>
      <c r="MP34" s="462"/>
      <c r="MQ34" s="462"/>
      <c r="MR34" s="462"/>
      <c r="MS34" s="462"/>
      <c r="MT34" s="462"/>
      <c r="MU34" s="462"/>
      <c r="MV34" s="462"/>
      <c r="MW34" s="462"/>
      <c r="MX34" s="462"/>
      <c r="MY34" s="462"/>
      <c r="MZ34" s="462"/>
      <c r="NA34" s="462"/>
      <c r="NB34" s="462"/>
      <c r="NC34" s="462"/>
      <c r="ND34" s="462"/>
      <c r="NE34" s="462"/>
      <c r="NF34" s="462"/>
      <c r="NG34" s="462"/>
      <c r="NH34" s="462"/>
      <c r="NI34" s="462"/>
      <c r="NJ34" s="462"/>
      <c r="NK34" s="462"/>
      <c r="NL34" s="462"/>
      <c r="NM34" s="462"/>
      <c r="NN34" s="462"/>
      <c r="NO34" s="462"/>
      <c r="NP34" s="462"/>
      <c r="NQ34" s="462"/>
      <c r="NR34" s="462"/>
      <c r="NS34" s="462"/>
      <c r="NT34" s="462"/>
      <c r="NU34" s="462"/>
      <c r="NV34" s="462"/>
      <c r="NW34" s="462"/>
      <c r="NX34" s="462"/>
      <c r="NY34" s="462"/>
      <c r="NZ34" s="462"/>
      <c r="OA34" s="462"/>
      <c r="OB34" s="462"/>
      <c r="OC34" s="462"/>
      <c r="OD34" s="462"/>
      <c r="OE34" s="462"/>
      <c r="OF34" s="462"/>
      <c r="OG34" s="462"/>
      <c r="OH34" s="462"/>
      <c r="OI34" s="462"/>
      <c r="OJ34" s="462"/>
      <c r="OK34" s="462"/>
      <c r="OL34" s="462"/>
      <c r="OM34" s="462"/>
      <c r="ON34" s="462"/>
      <c r="OO34" s="462"/>
      <c r="OP34" s="462"/>
      <c r="OQ34" s="462"/>
      <c r="OR34" s="462"/>
      <c r="OS34" s="462"/>
      <c r="OT34" s="462"/>
      <c r="OU34" s="462"/>
      <c r="OV34" s="462"/>
      <c r="OW34" s="462"/>
      <c r="OX34" s="462"/>
      <c r="OY34" s="462"/>
      <c r="OZ34" s="462"/>
      <c r="PA34" s="462"/>
      <c r="PB34" s="462"/>
      <c r="PC34" s="462"/>
      <c r="PD34" s="462"/>
      <c r="PE34" s="462"/>
      <c r="PF34" s="462"/>
      <c r="PG34" s="462"/>
      <c r="PH34" s="462"/>
      <c r="PI34" s="462"/>
      <c r="PJ34" s="462"/>
      <c r="PK34" s="462"/>
      <c r="PL34" s="462"/>
      <c r="PM34" s="462"/>
      <c r="PN34" s="462"/>
      <c r="PO34" s="462"/>
      <c r="PP34" s="462"/>
      <c r="PQ34" s="462"/>
      <c r="PR34" s="462"/>
      <c r="PS34" s="462"/>
      <c r="PT34" s="462"/>
      <c r="PU34" s="462"/>
      <c r="PV34" s="462"/>
      <c r="PW34" s="462"/>
      <c r="PX34" s="462"/>
      <c r="PY34" s="462"/>
      <c r="PZ34" s="462"/>
      <c r="QA34" s="462"/>
      <c r="QB34" s="462"/>
      <c r="QC34" s="462"/>
      <c r="QD34" s="462"/>
      <c r="QE34" s="462"/>
      <c r="QF34" s="462"/>
      <c r="QG34" s="462"/>
      <c r="QH34" s="462"/>
      <c r="QI34" s="462"/>
      <c r="QJ34" s="462"/>
      <c r="QK34" s="462"/>
      <c r="QL34" s="462"/>
      <c r="QM34" s="462"/>
      <c r="QN34" s="462"/>
      <c r="QO34" s="462"/>
      <c r="QP34" s="462"/>
      <c r="QQ34" s="462"/>
      <c r="QR34" s="462"/>
      <c r="QS34" s="462"/>
      <c r="QT34" s="462"/>
      <c r="QU34" s="462"/>
      <c r="QV34" s="462"/>
      <c r="QW34" s="462"/>
      <c r="QX34" s="462"/>
      <c r="QY34" s="462"/>
      <c r="QZ34" s="462"/>
      <c r="RA34" s="462"/>
      <c r="RB34" s="462"/>
      <c r="RC34" s="462"/>
      <c r="RD34" s="462"/>
      <c r="RE34" s="462"/>
      <c r="RF34" s="462"/>
      <c r="RG34" s="462"/>
      <c r="RH34" s="462"/>
      <c r="RI34" s="462"/>
      <c r="RJ34" s="462"/>
      <c r="RK34" s="462"/>
      <c r="RL34" s="462"/>
      <c r="RM34" s="462"/>
      <c r="RN34" s="462"/>
      <c r="RO34" s="462"/>
      <c r="RP34" s="462"/>
      <c r="RQ34" s="462"/>
      <c r="RR34" s="462"/>
      <c r="RS34" s="462"/>
      <c r="RT34" s="462"/>
      <c r="RU34" s="462"/>
      <c r="RV34" s="462"/>
      <c r="RW34" s="462"/>
      <c r="RX34" s="462"/>
      <c r="RY34" s="462"/>
      <c r="RZ34" s="462"/>
      <c r="SA34" s="462"/>
      <c r="SB34" s="462"/>
      <c r="SC34" s="462"/>
      <c r="SD34" s="462"/>
      <c r="SE34" s="462"/>
      <c r="SF34" s="462"/>
      <c r="SG34" s="462"/>
      <c r="SH34" s="462"/>
      <c r="SI34" s="462"/>
      <c r="SJ34" s="462"/>
      <c r="SK34" s="462"/>
      <c r="SL34" s="462"/>
      <c r="SM34" s="462"/>
      <c r="SN34" s="462"/>
      <c r="SO34" s="462"/>
      <c r="SP34" s="462"/>
      <c r="SQ34" s="462"/>
      <c r="SR34" s="462"/>
      <c r="SS34" s="462"/>
      <c r="ST34" s="462"/>
      <c r="SU34" s="462"/>
      <c r="SV34" s="462"/>
      <c r="SW34" s="462"/>
      <c r="SX34" s="462"/>
      <c r="SY34" s="462"/>
      <c r="SZ34" s="462"/>
      <c r="TA34" s="462"/>
      <c r="TB34" s="462"/>
      <c r="TC34" s="462"/>
      <c r="TD34" s="462"/>
      <c r="TE34" s="462"/>
      <c r="TF34" s="462"/>
      <c r="TG34" s="462"/>
      <c r="TH34" s="462"/>
      <c r="TI34" s="462"/>
      <c r="TJ34" s="462"/>
      <c r="TK34" s="462"/>
      <c r="TL34" s="462"/>
      <c r="TM34" s="462"/>
      <c r="TN34" s="462"/>
      <c r="TO34" s="462"/>
      <c r="TP34" s="462"/>
      <c r="TQ34" s="462"/>
      <c r="TR34" s="462"/>
      <c r="TS34" s="462"/>
      <c r="TT34" s="462"/>
      <c r="TU34" s="462"/>
      <c r="TV34" s="462"/>
      <c r="TW34" s="462"/>
      <c r="TX34" s="462"/>
      <c r="TY34" s="462"/>
      <c r="TZ34" s="462"/>
      <c r="UA34" s="462"/>
      <c r="UB34" s="462"/>
      <c r="UC34" s="462"/>
      <c r="UD34" s="462"/>
      <c r="UE34" s="462"/>
      <c r="UF34" s="462"/>
      <c r="UG34" s="462"/>
      <c r="UH34" s="462"/>
      <c r="UI34" s="462"/>
      <c r="UJ34" s="462"/>
      <c r="UK34" s="462"/>
      <c r="UL34" s="462"/>
      <c r="UM34" s="462"/>
      <c r="UN34" s="462"/>
      <c r="UO34" s="462"/>
      <c r="UP34" s="462"/>
      <c r="UQ34" s="462"/>
      <c r="UR34" s="462"/>
      <c r="US34" s="462"/>
      <c r="UT34" s="462"/>
      <c r="UU34" s="462"/>
      <c r="UV34" s="462"/>
      <c r="UW34" s="462"/>
      <c r="UX34" s="462"/>
      <c r="UY34" s="462"/>
      <c r="UZ34" s="462"/>
      <c r="VA34" s="462"/>
      <c r="VB34" s="462"/>
      <c r="VC34" s="462"/>
      <c r="VD34" s="462"/>
      <c r="VE34" s="462"/>
      <c r="VF34" s="462"/>
      <c r="VG34" s="462"/>
      <c r="VH34" s="462"/>
      <c r="VI34" s="462"/>
      <c r="VJ34" s="462"/>
      <c r="VK34" s="462"/>
      <c r="VL34" s="462"/>
      <c r="VM34" s="462"/>
      <c r="VN34" s="462"/>
      <c r="VO34" s="462"/>
      <c r="VP34" s="462"/>
      <c r="VQ34" s="462"/>
      <c r="VR34" s="462"/>
      <c r="VS34" s="462"/>
      <c r="VT34" s="462"/>
      <c r="VU34" s="462"/>
      <c r="VV34" s="462"/>
      <c r="VW34" s="462"/>
      <c r="VX34" s="462"/>
      <c r="VY34" s="462"/>
      <c r="VZ34" s="462"/>
      <c r="WA34" s="462"/>
      <c r="WB34" s="462"/>
      <c r="WC34" s="462"/>
      <c r="WD34" s="462"/>
      <c r="WE34" s="462"/>
      <c r="WF34" s="462"/>
      <c r="WG34" s="462"/>
      <c r="WH34" s="462"/>
      <c r="WI34" s="462"/>
      <c r="WJ34" s="462"/>
      <c r="WK34" s="462"/>
      <c r="WL34" s="462"/>
      <c r="WM34" s="462"/>
      <c r="WN34" s="462"/>
      <c r="WO34" s="462"/>
      <c r="WP34" s="462"/>
      <c r="WQ34" s="462"/>
      <c r="WR34" s="462"/>
      <c r="WS34" s="462"/>
      <c r="WT34" s="462"/>
      <c r="WU34" s="462"/>
      <c r="WV34" s="462"/>
      <c r="WW34" s="462"/>
      <c r="WX34" s="462"/>
      <c r="WY34" s="462"/>
      <c r="WZ34" s="462"/>
      <c r="XA34" s="462"/>
      <c r="XB34" s="462"/>
      <c r="XC34" s="462"/>
      <c r="XD34" s="462"/>
      <c r="XE34" s="462"/>
      <c r="XF34" s="462"/>
      <c r="XG34" s="462"/>
      <c r="XH34" s="462"/>
      <c r="XI34" s="462"/>
      <c r="XJ34" s="462"/>
      <c r="XK34" s="462"/>
      <c r="XL34" s="462"/>
      <c r="XM34" s="462"/>
      <c r="XN34" s="462"/>
      <c r="XO34" s="462"/>
      <c r="XP34" s="462"/>
      <c r="XQ34" s="462"/>
      <c r="XR34" s="462"/>
      <c r="XS34" s="462"/>
      <c r="XT34" s="462"/>
      <c r="XU34" s="462"/>
      <c r="XV34" s="462"/>
      <c r="XW34" s="462"/>
      <c r="XX34" s="462"/>
      <c r="XY34" s="462"/>
      <c r="XZ34" s="462"/>
      <c r="YA34" s="462"/>
      <c r="YB34" s="462"/>
      <c r="YC34" s="462"/>
      <c r="YD34" s="462"/>
      <c r="YE34" s="462"/>
      <c r="YF34" s="462"/>
      <c r="YG34" s="462"/>
      <c r="YH34" s="462"/>
      <c r="YI34" s="462"/>
      <c r="YJ34" s="462"/>
      <c r="YK34" s="462"/>
      <c r="YL34" s="462"/>
      <c r="YM34" s="462"/>
      <c r="YN34" s="462"/>
      <c r="YO34" s="462"/>
      <c r="YP34" s="462"/>
      <c r="YQ34" s="462"/>
      <c r="YR34" s="462"/>
      <c r="YS34" s="462"/>
      <c r="YT34" s="462"/>
      <c r="YU34" s="462"/>
      <c r="YV34" s="462"/>
      <c r="YW34" s="462"/>
      <c r="YX34" s="462"/>
      <c r="YY34" s="462"/>
      <c r="YZ34" s="462"/>
      <c r="ZA34" s="462"/>
      <c r="ZB34" s="462"/>
      <c r="ZC34" s="462"/>
      <c r="ZD34" s="462"/>
      <c r="ZE34" s="462"/>
      <c r="ZF34" s="462"/>
      <c r="ZG34" s="462"/>
      <c r="ZH34" s="462"/>
      <c r="ZI34" s="462"/>
      <c r="ZJ34" s="462"/>
      <c r="ZK34" s="462"/>
      <c r="ZL34" s="462"/>
      <c r="ZM34" s="462"/>
      <c r="ZN34" s="462"/>
      <c r="ZO34" s="462"/>
      <c r="ZP34" s="462"/>
      <c r="ZQ34" s="462"/>
      <c r="ZR34" s="462"/>
      <c r="ZS34" s="462"/>
      <c r="ZT34" s="462"/>
      <c r="ZU34" s="462"/>
      <c r="ZV34" s="462"/>
      <c r="ZW34" s="462"/>
      <c r="ZX34" s="462"/>
      <c r="ZY34" s="462"/>
      <c r="ZZ34" s="462"/>
      <c r="AAA34" s="462"/>
      <c r="AAB34" s="462"/>
      <c r="AAC34" s="462"/>
      <c r="AAD34" s="462"/>
      <c r="AAE34" s="462"/>
      <c r="AAF34" s="462"/>
      <c r="AAG34" s="462"/>
      <c r="AAH34" s="462"/>
      <c r="AAI34" s="462"/>
      <c r="AAJ34" s="462"/>
      <c r="AAK34" s="462"/>
      <c r="AAL34" s="462"/>
      <c r="AAM34" s="462"/>
      <c r="AAN34" s="462"/>
      <c r="AAO34" s="462"/>
      <c r="AAP34" s="462"/>
      <c r="AAQ34" s="462"/>
      <c r="AAR34" s="462"/>
      <c r="AAS34" s="462"/>
      <c r="AAT34" s="462"/>
      <c r="AAU34" s="462"/>
      <c r="AAV34" s="462"/>
      <c r="AAW34" s="462"/>
      <c r="AAX34" s="462"/>
      <c r="AAY34" s="462"/>
      <c r="AAZ34" s="462"/>
      <c r="ABA34" s="462"/>
      <c r="ABB34" s="462"/>
      <c r="ABC34" s="462"/>
      <c r="ABD34" s="462"/>
      <c r="ABE34" s="462"/>
      <c r="ABF34" s="462"/>
      <c r="ABG34" s="462"/>
      <c r="ABH34" s="462"/>
      <c r="ABI34" s="462"/>
      <c r="ABJ34" s="462"/>
      <c r="ABK34" s="462"/>
      <c r="ABL34" s="462"/>
      <c r="ABM34" s="462"/>
      <c r="ABN34" s="462"/>
      <c r="ABO34" s="462"/>
      <c r="ABP34" s="462"/>
      <c r="ABQ34" s="462"/>
      <c r="ABR34" s="462"/>
      <c r="ABS34" s="462"/>
      <c r="ABT34" s="462"/>
      <c r="ABU34" s="462"/>
      <c r="ABV34" s="462"/>
      <c r="ABW34" s="462"/>
      <c r="ABX34" s="462"/>
      <c r="ABY34" s="462"/>
      <c r="ABZ34" s="462"/>
      <c r="ACA34" s="462"/>
      <c r="ACB34" s="462"/>
      <c r="ACC34" s="462"/>
      <c r="ACD34" s="462"/>
      <c r="ACE34" s="462"/>
      <c r="ACF34" s="462"/>
      <c r="ACG34" s="462"/>
      <c r="ACH34" s="462"/>
      <c r="ACI34" s="462"/>
      <c r="ACJ34" s="462"/>
      <c r="ACK34" s="462"/>
      <c r="ACL34" s="462"/>
      <c r="ACM34" s="462"/>
      <c r="ACN34" s="462"/>
      <c r="ACO34" s="462"/>
      <c r="ACP34" s="462"/>
      <c r="ACQ34" s="462"/>
      <c r="ACR34" s="462"/>
      <c r="ACS34" s="462"/>
      <c r="ACT34" s="462"/>
      <c r="ACU34" s="462"/>
      <c r="ACV34" s="462"/>
      <c r="ACW34" s="462"/>
      <c r="ACX34" s="462"/>
      <c r="ACY34" s="462"/>
      <c r="ACZ34" s="462"/>
      <c r="ADA34" s="462"/>
      <c r="ADB34" s="462"/>
      <c r="ADC34" s="462"/>
      <c r="ADD34" s="462"/>
      <c r="ADE34" s="462"/>
      <c r="ADF34" s="462"/>
      <c r="ADG34" s="462"/>
      <c r="ADH34" s="462"/>
      <c r="ADI34" s="462"/>
      <c r="ADJ34" s="462"/>
      <c r="ADK34" s="462"/>
      <c r="ADL34" s="462"/>
      <c r="ADM34" s="462"/>
      <c r="ADN34" s="462"/>
      <c r="ADO34" s="462"/>
      <c r="ADP34" s="462"/>
      <c r="ADQ34" s="462"/>
      <c r="ADR34" s="462"/>
      <c r="ADS34" s="462"/>
      <c r="ADT34" s="462"/>
      <c r="ADU34" s="462"/>
      <c r="ADV34" s="462"/>
      <c r="ADW34" s="462"/>
      <c r="ADX34" s="462"/>
      <c r="ADY34" s="462"/>
      <c r="ADZ34" s="462"/>
      <c r="AEA34" s="462"/>
      <c r="AEB34" s="462"/>
      <c r="AEC34" s="462"/>
      <c r="AED34" s="462"/>
      <c r="AEE34" s="462"/>
      <c r="AEF34" s="462"/>
      <c r="AEG34" s="462"/>
      <c r="AEH34" s="462"/>
      <c r="AEI34" s="462"/>
      <c r="AEJ34" s="462"/>
      <c r="AEK34" s="462"/>
      <c r="AEL34" s="462"/>
      <c r="AEM34" s="462"/>
      <c r="AEN34" s="462"/>
      <c r="AEO34" s="462"/>
      <c r="AEP34" s="462"/>
      <c r="AEQ34" s="462"/>
      <c r="AER34" s="462"/>
      <c r="AES34" s="462"/>
      <c r="AET34" s="462"/>
      <c r="AEU34" s="462"/>
      <c r="AEV34" s="462"/>
      <c r="AEW34" s="462"/>
      <c r="AEX34" s="462"/>
      <c r="AEY34" s="462"/>
      <c r="AEZ34" s="462"/>
      <c r="AFA34" s="462"/>
      <c r="AFB34" s="462"/>
      <c r="AFC34" s="462"/>
      <c r="AFD34" s="462"/>
      <c r="AFE34" s="462"/>
      <c r="AFF34" s="462"/>
      <c r="AFG34" s="462"/>
      <c r="AFH34" s="462"/>
      <c r="AFI34" s="462"/>
      <c r="AFJ34" s="462"/>
      <c r="AFK34" s="462"/>
      <c r="AFL34" s="462"/>
      <c r="AFM34" s="462"/>
      <c r="AFN34" s="462"/>
      <c r="AFO34" s="462"/>
      <c r="AFP34" s="462"/>
      <c r="AFQ34" s="462"/>
      <c r="AFR34" s="462"/>
      <c r="AFS34" s="462"/>
      <c r="AFT34" s="462"/>
      <c r="AFU34" s="462"/>
      <c r="AFV34" s="462"/>
      <c r="AFW34" s="462"/>
      <c r="AFX34" s="462"/>
      <c r="AFY34" s="462"/>
      <c r="AFZ34" s="462"/>
      <c r="AGA34" s="462"/>
      <c r="AGB34" s="462"/>
      <c r="AGC34" s="462"/>
      <c r="AGD34" s="462"/>
      <c r="AGE34" s="462"/>
      <c r="AGF34" s="462"/>
      <c r="AGG34" s="462"/>
      <c r="AGH34" s="462"/>
      <c r="AGI34" s="462"/>
      <c r="AGJ34" s="462"/>
      <c r="AGK34" s="462"/>
      <c r="AGL34" s="462"/>
      <c r="AGM34" s="462"/>
      <c r="AGN34" s="462"/>
      <c r="AGO34" s="462"/>
      <c r="AGP34" s="462"/>
      <c r="AGQ34" s="462"/>
      <c r="AGR34" s="462"/>
      <c r="AGS34" s="462"/>
      <c r="AGT34" s="462"/>
      <c r="AGU34" s="462"/>
      <c r="AGV34" s="462"/>
      <c r="AGW34" s="462"/>
      <c r="AGX34" s="462"/>
      <c r="AGY34" s="462"/>
      <c r="AGZ34" s="462"/>
      <c r="AHA34" s="462"/>
      <c r="AHB34" s="462"/>
      <c r="AHC34" s="462"/>
      <c r="AHD34" s="462"/>
      <c r="AHE34" s="462"/>
      <c r="AHF34" s="462"/>
      <c r="AHG34" s="462"/>
      <c r="AHH34" s="462"/>
      <c r="AHI34" s="462"/>
      <c r="AHJ34" s="462"/>
      <c r="AHK34" s="462"/>
      <c r="AHL34" s="462"/>
      <c r="AHM34" s="462"/>
      <c r="AHN34" s="462"/>
      <c r="AHO34" s="462"/>
      <c r="AHP34" s="462"/>
      <c r="AHQ34" s="462"/>
      <c r="AHR34" s="462"/>
      <c r="AHS34" s="462"/>
      <c r="AHT34" s="462"/>
      <c r="AHU34" s="462"/>
      <c r="AHV34" s="462"/>
      <c r="AHW34" s="462"/>
      <c r="AHX34" s="462"/>
      <c r="AHY34" s="462"/>
      <c r="AHZ34" s="462"/>
      <c r="AIA34" s="462"/>
      <c r="AIB34" s="462"/>
      <c r="AIC34" s="462"/>
      <c r="AID34" s="462"/>
      <c r="AIE34" s="462"/>
      <c r="AIF34" s="462"/>
      <c r="AIG34" s="462"/>
      <c r="AIH34" s="462"/>
      <c r="AII34" s="462"/>
      <c r="AIJ34" s="462"/>
      <c r="AIK34" s="462"/>
      <c r="AIL34" s="462"/>
      <c r="AIM34" s="462"/>
      <c r="AIN34" s="462"/>
      <c r="AIO34" s="462"/>
      <c r="AIP34" s="462"/>
      <c r="AIQ34" s="462"/>
      <c r="AIR34" s="462"/>
      <c r="AIS34" s="462"/>
      <c r="AIT34" s="462"/>
      <c r="AIU34" s="462"/>
      <c r="AIV34" s="462"/>
      <c r="AIW34" s="462"/>
      <c r="AIX34" s="462"/>
      <c r="AIY34" s="462"/>
      <c r="AIZ34" s="462"/>
      <c r="AJA34" s="462"/>
      <c r="AJB34" s="462"/>
      <c r="AJC34" s="462"/>
      <c r="AJD34" s="462"/>
      <c r="AJE34" s="462"/>
      <c r="AJF34" s="462"/>
      <c r="AJG34" s="462"/>
      <c r="AJH34" s="462"/>
      <c r="AJI34" s="462"/>
      <c r="AJJ34" s="462"/>
      <c r="AJK34" s="462"/>
      <c r="AJL34" s="462"/>
      <c r="AJM34" s="462"/>
      <c r="AJN34" s="462"/>
      <c r="AJO34" s="462"/>
      <c r="AJP34" s="462"/>
      <c r="AJQ34" s="462"/>
      <c r="AJR34" s="462"/>
      <c r="AJS34" s="462"/>
      <c r="AJT34" s="462"/>
      <c r="AJU34" s="462"/>
      <c r="AJV34" s="462"/>
      <c r="AJW34" s="462"/>
      <c r="AJX34" s="462"/>
      <c r="AJY34" s="462"/>
      <c r="AJZ34" s="462"/>
      <c r="AKA34" s="462"/>
      <c r="AKB34" s="462"/>
      <c r="AKC34" s="462"/>
      <c r="AKD34" s="462"/>
      <c r="AKE34" s="462"/>
      <c r="AKF34" s="462"/>
      <c r="AKG34" s="462"/>
      <c r="AKH34" s="462"/>
      <c r="AKI34" s="462"/>
      <c r="AKJ34" s="462"/>
      <c r="AKK34" s="462"/>
      <c r="AKL34" s="462"/>
      <c r="AKM34" s="462"/>
      <c r="AKN34" s="462"/>
      <c r="AKO34" s="462"/>
      <c r="AKP34" s="462"/>
      <c r="AKQ34" s="462"/>
      <c r="AKR34" s="462"/>
      <c r="AKS34" s="462"/>
      <c r="AKT34" s="462"/>
      <c r="AKU34" s="462"/>
      <c r="AKV34" s="462"/>
      <c r="AKW34" s="462"/>
      <c r="AKX34" s="462"/>
      <c r="AKY34" s="462"/>
      <c r="AKZ34" s="462"/>
      <c r="ALA34" s="462"/>
      <c r="ALB34" s="462"/>
      <c r="ALC34" s="462"/>
      <c r="ALD34" s="462"/>
      <c r="ALE34" s="462"/>
      <c r="ALF34" s="462"/>
      <c r="ALG34" s="462"/>
      <c r="ALH34" s="462"/>
      <c r="ALI34" s="462"/>
      <c r="ALJ34" s="462"/>
      <c r="ALK34" s="462"/>
      <c r="ALL34" s="462"/>
      <c r="ALM34" s="462"/>
      <c r="ALN34" s="462"/>
      <c r="ALO34" s="462"/>
      <c r="ALP34" s="462"/>
      <c r="ALQ34" s="462"/>
      <c r="ALR34" s="462"/>
      <c r="ALS34" s="462"/>
      <c r="ALT34" s="462"/>
      <c r="ALU34" s="462"/>
      <c r="ALV34" s="462"/>
      <c r="ALW34" s="462"/>
      <c r="ALX34" s="462"/>
      <c r="ALY34" s="462"/>
      <c r="ALZ34" s="462"/>
      <c r="AMA34" s="462"/>
      <c r="AMB34" s="462"/>
      <c r="AMC34" s="462"/>
      <c r="AMD34" s="462"/>
      <c r="AME34" s="462"/>
      <c r="AMF34" s="462"/>
      <c r="AMG34" s="462"/>
      <c r="AMH34" s="462"/>
      <c r="AMI34" s="462"/>
      <c r="AMJ34" s="462"/>
      <c r="AMK34" s="462"/>
      <c r="AML34" s="462"/>
      <c r="AMM34" s="462"/>
      <c r="AMN34" s="462"/>
      <c r="AMO34" s="462"/>
      <c r="AMP34" s="462"/>
      <c r="AMQ34" s="462"/>
      <c r="AMR34" s="462"/>
      <c r="AMS34" s="462"/>
      <c r="AMT34" s="462"/>
      <c r="AMU34" s="462"/>
      <c r="AMV34" s="462"/>
      <c r="AMW34" s="462"/>
      <c r="AMX34" s="462"/>
      <c r="AMY34" s="462"/>
      <c r="AMZ34" s="462"/>
      <c r="ANA34" s="462"/>
      <c r="ANB34" s="462"/>
      <c r="ANC34" s="462"/>
      <c r="AND34" s="462"/>
      <c r="ANE34" s="462"/>
      <c r="ANF34" s="462"/>
      <c r="ANG34" s="462"/>
      <c r="ANH34" s="462"/>
      <c r="ANI34" s="462"/>
      <c r="ANJ34" s="462"/>
      <c r="ANK34" s="462"/>
      <c r="ANL34" s="462"/>
      <c r="ANM34" s="462"/>
      <c r="ANN34" s="462"/>
      <c r="ANO34" s="462"/>
      <c r="ANP34" s="462"/>
      <c r="ANQ34" s="462"/>
      <c r="ANR34" s="462"/>
      <c r="ANS34" s="462"/>
      <c r="ANT34" s="462"/>
      <c r="ANU34" s="462"/>
      <c r="ANV34" s="462"/>
      <c r="ANW34" s="462"/>
      <c r="ANX34" s="462"/>
      <c r="ANY34" s="462"/>
      <c r="ANZ34" s="462"/>
      <c r="AOA34" s="462"/>
      <c r="AOB34" s="462"/>
      <c r="AOC34" s="462"/>
      <c r="AOD34" s="462"/>
      <c r="AOE34" s="462"/>
      <c r="AOF34" s="462"/>
      <c r="AOG34" s="462"/>
      <c r="AOH34" s="462"/>
      <c r="AOI34" s="462"/>
      <c r="AOJ34" s="462"/>
      <c r="AOK34" s="462"/>
      <c r="AOL34" s="462"/>
      <c r="AOM34" s="462"/>
      <c r="AON34" s="462"/>
      <c r="AOO34" s="462"/>
      <c r="AOP34" s="462"/>
      <c r="AOQ34" s="462"/>
      <c r="AOR34" s="462"/>
      <c r="AOS34" s="462"/>
      <c r="AOT34" s="462"/>
      <c r="AOU34" s="462"/>
      <c r="AOV34" s="462"/>
      <c r="AOW34" s="462"/>
      <c r="AOX34" s="462"/>
      <c r="AOY34" s="462"/>
      <c r="AOZ34" s="462"/>
      <c r="APA34" s="462"/>
      <c r="APB34" s="462"/>
      <c r="APC34" s="462"/>
      <c r="APD34" s="462"/>
      <c r="APE34" s="462"/>
      <c r="APF34" s="462"/>
      <c r="APG34" s="462"/>
      <c r="APH34" s="462"/>
      <c r="API34" s="462"/>
      <c r="APJ34" s="462"/>
      <c r="APK34" s="462"/>
      <c r="APL34" s="462"/>
      <c r="APM34" s="462"/>
      <c r="APN34" s="462"/>
      <c r="APO34" s="462"/>
      <c r="APP34" s="462"/>
      <c r="APQ34" s="462"/>
      <c r="APR34" s="462"/>
      <c r="APS34" s="462"/>
      <c r="APT34" s="462"/>
      <c r="APU34" s="462"/>
      <c r="APV34" s="462"/>
      <c r="APW34" s="462"/>
      <c r="APX34" s="462"/>
      <c r="APY34" s="462"/>
      <c r="APZ34" s="462"/>
      <c r="AQA34" s="462"/>
      <c r="AQB34" s="462"/>
      <c r="AQC34" s="462"/>
      <c r="AQD34" s="462"/>
      <c r="AQE34" s="462"/>
      <c r="AQF34" s="462"/>
      <c r="AQG34" s="462"/>
      <c r="AQH34" s="462"/>
      <c r="AQI34" s="462"/>
      <c r="AQJ34" s="462"/>
      <c r="AQK34" s="462"/>
      <c r="AQL34" s="462"/>
      <c r="AQM34" s="462"/>
      <c r="AQN34" s="462"/>
      <c r="AQO34" s="462"/>
      <c r="AQP34" s="462"/>
      <c r="AQQ34" s="462"/>
      <c r="AQR34" s="462"/>
      <c r="AQS34" s="462"/>
      <c r="AQT34" s="462"/>
      <c r="AQU34" s="462"/>
      <c r="AQV34" s="462"/>
      <c r="AQW34" s="462"/>
      <c r="AQX34" s="462"/>
      <c r="AQY34" s="462"/>
      <c r="AQZ34" s="462"/>
      <c r="ARA34" s="462"/>
      <c r="ARB34" s="462"/>
      <c r="ARC34" s="462"/>
      <c r="ARD34" s="462"/>
      <c r="ARE34" s="462"/>
      <c r="ARF34" s="462"/>
      <c r="ARG34" s="462"/>
      <c r="ARH34" s="462"/>
      <c r="ARI34" s="462"/>
      <c r="ARJ34" s="462"/>
      <c r="ARK34" s="462"/>
      <c r="ARL34" s="462"/>
      <c r="ARM34" s="462"/>
      <c r="ARN34" s="462"/>
      <c r="ARO34" s="462"/>
      <c r="ARP34" s="462"/>
      <c r="ARQ34" s="462"/>
      <c r="ARR34" s="462"/>
      <c r="ARS34" s="462"/>
      <c r="ART34" s="462"/>
      <c r="ARU34" s="462"/>
      <c r="ARV34" s="462"/>
      <c r="ARW34" s="462"/>
      <c r="ARX34" s="462"/>
      <c r="ARY34" s="462"/>
      <c r="ARZ34" s="462"/>
      <c r="ASA34" s="462"/>
      <c r="ASB34" s="462"/>
      <c r="ASC34" s="462"/>
      <c r="ASD34" s="462"/>
      <c r="ASE34" s="462"/>
      <c r="ASF34" s="462"/>
      <c r="ASG34" s="462"/>
      <c r="ASH34" s="462"/>
      <c r="ASI34" s="462"/>
      <c r="ASJ34" s="462"/>
      <c r="ASK34" s="462"/>
      <c r="ASL34" s="462"/>
      <c r="ASM34" s="462"/>
      <c r="ASN34" s="462"/>
      <c r="ASO34" s="462"/>
      <c r="ASP34" s="462"/>
      <c r="ASQ34" s="462"/>
      <c r="ASR34" s="462"/>
      <c r="ASS34" s="462"/>
      <c r="AST34" s="462"/>
      <c r="ASU34" s="462"/>
      <c r="ASV34" s="462"/>
      <c r="ASW34" s="462"/>
      <c r="ASX34" s="462"/>
      <c r="ASY34" s="462"/>
      <c r="ASZ34" s="462"/>
      <c r="ATA34" s="462"/>
      <c r="ATB34" s="462"/>
      <c r="ATC34" s="462"/>
      <c r="ATD34" s="462"/>
      <c r="ATE34" s="462"/>
      <c r="ATF34" s="462"/>
      <c r="ATG34" s="462"/>
      <c r="ATH34" s="462"/>
      <c r="ATI34" s="462"/>
      <c r="ATJ34" s="462"/>
      <c r="ATK34" s="462"/>
      <c r="ATL34" s="462"/>
      <c r="ATM34" s="462"/>
      <c r="ATN34" s="462"/>
      <c r="ATO34" s="462"/>
      <c r="ATP34" s="462"/>
      <c r="ATQ34" s="462"/>
      <c r="ATR34" s="462"/>
      <c r="ATS34" s="462"/>
      <c r="ATT34" s="462"/>
      <c r="ATU34" s="462"/>
      <c r="ATV34" s="462"/>
      <c r="ATW34" s="462"/>
      <c r="ATX34" s="462"/>
      <c r="ATY34" s="462"/>
      <c r="ATZ34" s="462"/>
      <c r="AUA34" s="462"/>
      <c r="AUB34" s="462"/>
      <c r="AUC34" s="462"/>
      <c r="AUD34" s="462"/>
      <c r="AUE34" s="462"/>
      <c r="AUF34" s="462"/>
      <c r="AUG34" s="462"/>
      <c r="AUH34" s="462"/>
      <c r="AUI34" s="462"/>
      <c r="AUJ34" s="462"/>
      <c r="AUK34" s="462"/>
      <c r="AUL34" s="462"/>
      <c r="AUM34" s="462"/>
      <c r="AUN34" s="462"/>
      <c r="AUO34" s="462"/>
      <c r="AUP34" s="462"/>
      <c r="AUQ34" s="462"/>
      <c r="AUR34" s="462"/>
      <c r="AUS34" s="462"/>
      <c r="AUT34" s="462"/>
      <c r="AUU34" s="462"/>
      <c r="AUV34" s="462"/>
      <c r="AUW34" s="462"/>
      <c r="AUX34" s="462"/>
      <c r="AUY34" s="462"/>
      <c r="AUZ34" s="462"/>
      <c r="AVA34" s="462"/>
      <c r="AVB34" s="462"/>
      <c r="AVC34" s="462"/>
      <c r="AVD34" s="462"/>
      <c r="AVE34" s="462"/>
      <c r="AVF34" s="462"/>
      <c r="AVG34" s="462"/>
      <c r="AVH34" s="462"/>
      <c r="AVI34" s="462"/>
      <c r="AVJ34" s="462"/>
      <c r="AVK34" s="462"/>
      <c r="AVL34" s="462"/>
      <c r="AVM34" s="462"/>
      <c r="AVN34" s="462"/>
      <c r="AVO34" s="462"/>
      <c r="AVP34" s="462"/>
      <c r="AVQ34" s="462"/>
      <c r="AVR34" s="462"/>
      <c r="AVS34" s="462"/>
      <c r="AVT34" s="462"/>
      <c r="AVU34" s="462"/>
      <c r="AVV34" s="462"/>
      <c r="AVW34" s="462"/>
      <c r="AVX34" s="462"/>
      <c r="AVY34" s="462"/>
      <c r="AVZ34" s="462"/>
      <c r="AWA34" s="462"/>
      <c r="AWB34" s="462"/>
      <c r="AWC34" s="462"/>
      <c r="AWD34" s="462"/>
      <c r="AWE34" s="462"/>
      <c r="AWF34" s="462"/>
      <c r="AWG34" s="462"/>
      <c r="AWH34" s="462"/>
      <c r="AWI34" s="462"/>
      <c r="AWJ34" s="462"/>
      <c r="AWK34" s="462"/>
      <c r="AWL34" s="462"/>
      <c r="AWM34" s="462"/>
      <c r="AWN34" s="462"/>
      <c r="AWO34" s="462"/>
      <c r="AWP34" s="462"/>
      <c r="AWQ34" s="462"/>
      <c r="AWR34" s="462"/>
      <c r="AWS34" s="462"/>
      <c r="AWT34" s="462"/>
      <c r="AWU34" s="462"/>
      <c r="AWV34" s="462"/>
      <c r="AWW34" s="462"/>
      <c r="AWX34" s="462"/>
      <c r="AWY34" s="462"/>
      <c r="AWZ34" s="462"/>
      <c r="AXA34" s="462"/>
      <c r="AXB34" s="462"/>
      <c r="AXC34" s="462"/>
      <c r="AXD34" s="462"/>
      <c r="AXE34" s="462"/>
      <c r="AXF34" s="462"/>
      <c r="AXG34" s="462"/>
      <c r="AXH34" s="462"/>
      <c r="AXI34" s="462"/>
      <c r="AXJ34" s="462"/>
      <c r="AXK34" s="462"/>
      <c r="AXL34" s="462"/>
      <c r="AXM34" s="462"/>
      <c r="AXN34" s="462"/>
      <c r="AXO34" s="462"/>
      <c r="AXP34" s="462"/>
      <c r="AXQ34" s="462"/>
      <c r="AXR34" s="462"/>
      <c r="AXS34" s="462"/>
      <c r="AXT34" s="462"/>
      <c r="AXU34" s="462"/>
      <c r="AXV34" s="462"/>
      <c r="AXW34" s="462"/>
      <c r="AXX34" s="462"/>
      <c r="AXY34" s="462"/>
      <c r="AXZ34" s="462"/>
      <c r="AYA34" s="462"/>
      <c r="AYB34" s="462"/>
      <c r="AYC34" s="462"/>
      <c r="AYD34" s="462"/>
      <c r="AYE34" s="462"/>
      <c r="AYF34" s="462"/>
      <c r="AYG34" s="462"/>
      <c r="AYH34" s="462"/>
      <c r="AYI34" s="462"/>
      <c r="AYJ34" s="462"/>
      <c r="AYK34" s="462"/>
      <c r="AYL34" s="462"/>
      <c r="AYM34" s="462"/>
      <c r="AYN34" s="462"/>
      <c r="AYO34" s="462"/>
      <c r="AYP34" s="462"/>
      <c r="AYQ34" s="462"/>
      <c r="AYR34" s="462"/>
      <c r="AYS34" s="462"/>
      <c r="AYT34" s="462"/>
      <c r="AYU34" s="462"/>
      <c r="AYV34" s="462"/>
      <c r="AYW34" s="462"/>
      <c r="AYX34" s="462"/>
      <c r="AYY34" s="462"/>
      <c r="AYZ34" s="462"/>
      <c r="AZA34" s="462"/>
      <c r="AZB34" s="462"/>
      <c r="AZC34" s="462"/>
      <c r="AZD34" s="462"/>
      <c r="AZE34" s="462"/>
      <c r="AZF34" s="462"/>
      <c r="AZG34" s="462"/>
      <c r="AZH34" s="462"/>
      <c r="AZI34" s="462"/>
      <c r="AZJ34" s="462"/>
      <c r="AZK34" s="462"/>
      <c r="AZL34" s="462"/>
      <c r="AZM34" s="462"/>
      <c r="AZN34" s="462"/>
      <c r="AZO34" s="462"/>
      <c r="AZP34" s="462"/>
      <c r="AZQ34" s="462"/>
      <c r="AZR34" s="462"/>
      <c r="AZS34" s="462"/>
      <c r="AZT34" s="462"/>
      <c r="AZU34" s="462"/>
      <c r="AZV34" s="462"/>
      <c r="AZW34" s="462"/>
      <c r="AZX34" s="462"/>
      <c r="AZY34" s="462"/>
      <c r="AZZ34" s="462"/>
      <c r="BAA34" s="462"/>
      <c r="BAB34" s="462"/>
      <c r="BAC34" s="462"/>
      <c r="BAD34" s="462"/>
      <c r="BAE34" s="462"/>
      <c r="BAF34" s="462"/>
      <c r="BAG34" s="462"/>
      <c r="BAH34" s="462"/>
      <c r="BAI34" s="462"/>
      <c r="BAJ34" s="462"/>
      <c r="BAK34" s="462"/>
      <c r="BAL34" s="462"/>
      <c r="BAM34" s="462"/>
      <c r="BAN34" s="462"/>
      <c r="BAO34" s="462"/>
      <c r="BAP34" s="462"/>
      <c r="BAQ34" s="462"/>
      <c r="BAR34" s="462"/>
      <c r="BAS34" s="462"/>
      <c r="BAT34" s="462"/>
      <c r="BAU34" s="462"/>
      <c r="BAV34" s="462"/>
      <c r="BAW34" s="462"/>
      <c r="BAX34" s="462"/>
      <c r="BAY34" s="462"/>
      <c r="BAZ34" s="462"/>
      <c r="BBA34" s="462"/>
      <c r="BBB34" s="462"/>
      <c r="BBC34" s="462"/>
      <c r="BBD34" s="462"/>
      <c r="BBE34" s="462"/>
      <c r="BBF34" s="462"/>
      <c r="BBG34" s="462"/>
      <c r="BBH34" s="462"/>
      <c r="BBI34" s="462"/>
      <c r="BBJ34" s="462"/>
      <c r="BBK34" s="462"/>
      <c r="BBL34" s="462"/>
      <c r="BBM34" s="462"/>
      <c r="BBN34" s="462"/>
      <c r="BBO34" s="462"/>
      <c r="BBP34" s="462"/>
      <c r="BBQ34" s="462"/>
      <c r="BBR34" s="462"/>
      <c r="BBS34" s="462"/>
      <c r="BBT34" s="462"/>
      <c r="BBU34" s="462"/>
      <c r="BBV34" s="462"/>
      <c r="BBW34" s="462"/>
      <c r="BBX34" s="462"/>
      <c r="BBY34" s="462"/>
      <c r="BBZ34" s="462"/>
      <c r="BCA34" s="462"/>
      <c r="BCB34" s="462"/>
      <c r="BCC34" s="462"/>
      <c r="BCD34" s="462"/>
      <c r="BCE34" s="462"/>
      <c r="BCF34" s="462"/>
      <c r="BCG34" s="462"/>
      <c r="BCH34" s="462"/>
      <c r="BCI34" s="462"/>
      <c r="BCJ34" s="462"/>
      <c r="BCK34" s="462"/>
      <c r="BCL34" s="462"/>
      <c r="BCM34" s="462"/>
      <c r="BCN34" s="462"/>
      <c r="BCO34" s="462"/>
      <c r="BCP34" s="462"/>
      <c r="BCQ34" s="462"/>
      <c r="BCR34" s="462"/>
      <c r="BCS34" s="462"/>
      <c r="BCT34" s="462"/>
      <c r="BCU34" s="462"/>
      <c r="BCV34" s="462"/>
      <c r="BCW34" s="462"/>
      <c r="BCX34" s="462"/>
      <c r="BCY34" s="462"/>
      <c r="BCZ34" s="462"/>
      <c r="BDA34" s="462"/>
      <c r="BDB34" s="462"/>
      <c r="BDC34" s="462"/>
      <c r="BDD34" s="462"/>
      <c r="BDE34" s="462"/>
      <c r="BDF34" s="462"/>
      <c r="BDG34" s="462"/>
      <c r="BDH34" s="462"/>
      <c r="BDI34" s="462"/>
      <c r="BDJ34" s="462"/>
      <c r="BDK34" s="462"/>
      <c r="BDL34" s="462"/>
      <c r="BDM34" s="462"/>
      <c r="BDN34" s="462"/>
      <c r="BDO34" s="462"/>
      <c r="BDP34" s="462"/>
      <c r="BDQ34" s="462"/>
      <c r="BDR34" s="462"/>
      <c r="BDS34" s="462"/>
      <c r="BDT34" s="462"/>
      <c r="BDU34" s="462"/>
      <c r="BDV34" s="462"/>
      <c r="BDW34" s="462"/>
      <c r="BDX34" s="462"/>
      <c r="BDY34" s="462"/>
      <c r="BDZ34" s="462"/>
      <c r="BEA34" s="462"/>
      <c r="BEB34" s="462"/>
      <c r="BEC34" s="462"/>
      <c r="BED34" s="462"/>
      <c r="BEE34" s="462"/>
      <c r="BEF34" s="462"/>
      <c r="BEG34" s="462"/>
      <c r="BEH34" s="462"/>
      <c r="BEI34" s="462"/>
      <c r="BEJ34" s="462"/>
      <c r="BEK34" s="462"/>
      <c r="BEL34" s="462"/>
      <c r="BEM34" s="462"/>
      <c r="BEN34" s="462"/>
      <c r="BEO34" s="462"/>
      <c r="BEP34" s="462"/>
      <c r="BEQ34" s="462"/>
      <c r="BER34" s="462"/>
      <c r="BES34" s="462"/>
      <c r="BET34" s="462"/>
      <c r="BEU34" s="462"/>
      <c r="BEV34" s="462"/>
      <c r="BEW34" s="462"/>
      <c r="BEX34" s="462"/>
      <c r="BEY34" s="462"/>
      <c r="BEZ34" s="462"/>
      <c r="BFA34" s="462"/>
      <c r="BFB34" s="462"/>
      <c r="BFC34" s="462"/>
      <c r="BFD34" s="462"/>
      <c r="BFE34" s="462"/>
      <c r="BFF34" s="462"/>
      <c r="BFG34" s="462"/>
      <c r="BFH34" s="462"/>
      <c r="BFI34" s="462"/>
      <c r="BFJ34" s="462"/>
      <c r="BFK34" s="462"/>
      <c r="BFL34" s="462"/>
      <c r="BFM34" s="462"/>
      <c r="BFN34" s="462"/>
      <c r="BFO34" s="462"/>
      <c r="BFP34" s="462"/>
      <c r="BFQ34" s="462"/>
      <c r="BFR34" s="462"/>
      <c r="BFS34" s="462"/>
      <c r="BFT34" s="462"/>
      <c r="BFU34" s="462"/>
      <c r="BFV34" s="462"/>
      <c r="BFW34" s="462"/>
      <c r="BFX34" s="462"/>
      <c r="BFY34" s="462"/>
      <c r="BFZ34" s="462"/>
      <c r="BGA34" s="462"/>
      <c r="BGB34" s="462"/>
      <c r="BGC34" s="462"/>
      <c r="BGD34" s="462"/>
      <c r="BGE34" s="462"/>
      <c r="BGF34" s="462"/>
      <c r="BGG34" s="462"/>
      <c r="BGH34" s="462"/>
      <c r="BGI34" s="462"/>
      <c r="BGJ34" s="462"/>
      <c r="BGK34" s="462"/>
      <c r="BGL34" s="462"/>
      <c r="BGM34" s="462"/>
      <c r="BGN34" s="462"/>
      <c r="BGO34" s="462"/>
      <c r="BGP34" s="462"/>
      <c r="BGQ34" s="462"/>
      <c r="BGR34" s="462"/>
      <c r="BGS34" s="462"/>
      <c r="BGT34" s="462"/>
      <c r="BGU34" s="462"/>
      <c r="BGV34" s="462"/>
      <c r="BGW34" s="462"/>
      <c r="BGX34" s="462"/>
      <c r="BGY34" s="462"/>
      <c r="BGZ34" s="462"/>
      <c r="BHA34" s="462"/>
      <c r="BHB34" s="462"/>
      <c r="BHC34" s="462"/>
      <c r="BHD34" s="462"/>
      <c r="BHE34" s="462"/>
      <c r="BHF34" s="462"/>
      <c r="BHG34" s="462"/>
      <c r="BHH34" s="462"/>
      <c r="BHI34" s="462"/>
      <c r="BHJ34" s="462"/>
      <c r="BHK34" s="462"/>
      <c r="BHL34" s="462"/>
      <c r="BHM34" s="462"/>
      <c r="BHN34" s="462"/>
      <c r="BHO34" s="462"/>
      <c r="BHP34" s="462"/>
      <c r="BHQ34" s="462"/>
      <c r="BHR34" s="462"/>
      <c r="BHS34" s="462"/>
      <c r="BHT34" s="462"/>
      <c r="BHU34" s="462"/>
      <c r="BHV34" s="462"/>
      <c r="BHW34" s="462"/>
      <c r="BHX34" s="462"/>
      <c r="BHY34" s="462"/>
      <c r="BHZ34" s="462"/>
      <c r="BIA34" s="462"/>
      <c r="BIB34" s="462"/>
      <c r="BIC34" s="462"/>
      <c r="BID34" s="462"/>
      <c r="BIE34" s="462"/>
      <c r="BIF34" s="462"/>
      <c r="BIG34" s="462"/>
      <c r="BIH34" s="462"/>
      <c r="BII34" s="462"/>
      <c r="BIJ34" s="462"/>
      <c r="BIK34" s="462"/>
      <c r="BIL34" s="462"/>
      <c r="BIM34" s="462"/>
      <c r="BIN34" s="462"/>
      <c r="BIO34" s="462"/>
      <c r="BIP34" s="462"/>
      <c r="BIQ34" s="462"/>
      <c r="BIR34" s="462"/>
      <c r="BIS34" s="462"/>
      <c r="BIT34" s="462"/>
      <c r="BIU34" s="462"/>
      <c r="BIV34" s="462"/>
      <c r="BIW34" s="462"/>
      <c r="BIX34" s="462"/>
      <c r="BIY34" s="462"/>
      <c r="BIZ34" s="462"/>
      <c r="BJA34" s="462"/>
      <c r="BJB34" s="462"/>
      <c r="BJC34" s="462"/>
      <c r="BJD34" s="462"/>
      <c r="BJE34" s="462"/>
      <c r="BJF34" s="462"/>
      <c r="BJG34" s="462"/>
      <c r="BJH34" s="462"/>
      <c r="BJI34" s="462"/>
      <c r="BJJ34" s="462"/>
      <c r="BJK34" s="462"/>
      <c r="BJL34" s="462"/>
      <c r="BJM34" s="462"/>
      <c r="BJN34" s="462"/>
      <c r="BJO34" s="462"/>
      <c r="BJP34" s="462"/>
      <c r="BJQ34" s="462"/>
      <c r="BJR34" s="462"/>
      <c r="BJS34" s="462"/>
      <c r="BJT34" s="462"/>
      <c r="BJU34" s="462"/>
      <c r="BJV34" s="462"/>
      <c r="BJW34" s="462"/>
      <c r="BJX34" s="462"/>
      <c r="BJY34" s="462"/>
      <c r="BJZ34" s="462"/>
      <c r="BKA34" s="462"/>
      <c r="BKB34" s="462"/>
      <c r="BKC34" s="462"/>
      <c r="BKD34" s="462"/>
      <c r="BKE34" s="462"/>
      <c r="BKF34" s="462"/>
      <c r="BKG34" s="462"/>
      <c r="BKH34" s="462"/>
      <c r="BKI34" s="462"/>
      <c r="BKJ34" s="462"/>
      <c r="BKK34" s="462"/>
      <c r="BKL34" s="462"/>
      <c r="BKM34" s="462"/>
      <c r="BKN34" s="462"/>
      <c r="BKO34" s="462"/>
      <c r="BKP34" s="462"/>
      <c r="BKQ34" s="462"/>
      <c r="BKR34" s="462"/>
      <c r="BKS34" s="462"/>
      <c r="BKT34" s="462"/>
      <c r="BKU34" s="462"/>
      <c r="BKV34" s="462"/>
      <c r="BKW34" s="462"/>
      <c r="BKX34" s="462"/>
      <c r="BKY34" s="462"/>
      <c r="BKZ34" s="462"/>
      <c r="BLA34" s="462"/>
      <c r="BLB34" s="462"/>
      <c r="BLC34" s="462"/>
      <c r="BLD34" s="462"/>
      <c r="BLE34" s="462"/>
      <c r="BLF34" s="462"/>
      <c r="BLG34" s="462"/>
      <c r="BLH34" s="462"/>
      <c r="BLI34" s="462"/>
      <c r="BLJ34" s="462"/>
      <c r="BLK34" s="462"/>
      <c r="BLL34" s="462"/>
      <c r="BLM34" s="462"/>
      <c r="BLN34" s="462"/>
      <c r="BLO34" s="462"/>
      <c r="BLP34" s="462"/>
      <c r="BLQ34" s="462"/>
      <c r="BLR34" s="462"/>
      <c r="BLS34" s="462"/>
      <c r="BLT34" s="462"/>
      <c r="BLU34" s="462"/>
      <c r="BLV34" s="462"/>
      <c r="BLW34" s="462"/>
      <c r="BLX34" s="462"/>
      <c r="BLY34" s="462"/>
      <c r="BLZ34" s="462"/>
      <c r="BMA34" s="462"/>
      <c r="BMB34" s="462"/>
      <c r="BMC34" s="462"/>
      <c r="BMD34" s="462"/>
      <c r="BME34" s="462"/>
      <c r="BMF34" s="462"/>
      <c r="BMG34" s="462"/>
      <c r="BMH34" s="462"/>
      <c r="BMI34" s="462"/>
      <c r="BMJ34" s="462"/>
      <c r="BMK34" s="462"/>
      <c r="BML34" s="462"/>
      <c r="BMM34" s="462"/>
      <c r="BMN34" s="462"/>
      <c r="BMO34" s="462"/>
      <c r="BMP34" s="462"/>
      <c r="BMQ34" s="462"/>
      <c r="BMR34" s="462"/>
      <c r="BMS34" s="462"/>
      <c r="BMT34" s="462"/>
      <c r="BMU34" s="462"/>
      <c r="BMV34" s="462"/>
      <c r="BMW34" s="462"/>
      <c r="BMX34" s="462"/>
      <c r="BMY34" s="462"/>
      <c r="BMZ34" s="462"/>
      <c r="BNA34" s="462"/>
      <c r="BNB34" s="462"/>
      <c r="BNC34" s="462"/>
      <c r="BND34" s="462"/>
      <c r="BNE34" s="462"/>
      <c r="BNF34" s="462"/>
      <c r="BNG34" s="462"/>
      <c r="BNH34" s="462"/>
      <c r="BNI34" s="462"/>
      <c r="BNJ34" s="462"/>
      <c r="BNK34" s="462"/>
      <c r="BNL34" s="462"/>
      <c r="BNM34" s="462"/>
      <c r="BNN34" s="462"/>
      <c r="BNO34" s="462"/>
      <c r="BNP34" s="462"/>
      <c r="BNQ34" s="462"/>
      <c r="BNR34" s="462"/>
      <c r="BNS34" s="462"/>
      <c r="BNT34" s="462"/>
      <c r="BNU34" s="462"/>
      <c r="BNV34" s="462"/>
      <c r="BNW34" s="462"/>
      <c r="BNX34" s="462"/>
      <c r="BNY34" s="462"/>
      <c r="BNZ34" s="462"/>
      <c r="BOA34" s="462"/>
      <c r="BOB34" s="462"/>
      <c r="BOC34" s="462"/>
      <c r="BOD34" s="462"/>
      <c r="BOE34" s="462"/>
      <c r="BOF34" s="462"/>
      <c r="BOG34" s="462"/>
      <c r="BOH34" s="462"/>
      <c r="BOI34" s="462"/>
      <c r="BOJ34" s="462"/>
      <c r="BOK34" s="462"/>
      <c r="BOL34" s="462"/>
      <c r="BOM34" s="462"/>
      <c r="BON34" s="462"/>
      <c r="BOO34" s="462"/>
      <c r="BOP34" s="462"/>
      <c r="BOQ34" s="462"/>
      <c r="BOR34" s="462"/>
      <c r="BOS34" s="462"/>
      <c r="BOT34" s="462"/>
      <c r="BOU34" s="462"/>
      <c r="BOV34" s="462"/>
      <c r="BOW34" s="462"/>
      <c r="BOX34" s="462"/>
      <c r="BOY34" s="462"/>
      <c r="BOZ34" s="462"/>
      <c r="BPA34" s="462"/>
      <c r="BPB34" s="462"/>
      <c r="BPC34" s="462"/>
      <c r="BPD34" s="462"/>
      <c r="BPE34" s="462"/>
      <c r="BPF34" s="462"/>
      <c r="BPG34" s="462"/>
      <c r="BPH34" s="462"/>
      <c r="BPI34" s="462"/>
      <c r="BPJ34" s="462"/>
      <c r="BPK34" s="462"/>
      <c r="BPL34" s="462"/>
      <c r="BPM34" s="462"/>
      <c r="BPN34" s="462"/>
      <c r="BPO34" s="462"/>
      <c r="BPP34" s="462"/>
      <c r="BPQ34" s="462"/>
      <c r="BPR34" s="462"/>
      <c r="BPS34" s="462"/>
      <c r="BPT34" s="462"/>
      <c r="BPU34" s="462"/>
      <c r="BPV34" s="462"/>
      <c r="BPW34" s="462"/>
      <c r="BPX34" s="462"/>
      <c r="BPY34" s="462"/>
      <c r="BPZ34" s="462"/>
      <c r="BQA34" s="462"/>
      <c r="BQB34" s="462"/>
      <c r="BQC34" s="462"/>
      <c r="BQD34" s="462"/>
      <c r="BQE34" s="462"/>
      <c r="BQF34" s="462"/>
      <c r="BQG34" s="462"/>
      <c r="BQH34" s="462"/>
      <c r="BQI34" s="462"/>
      <c r="BQJ34" s="462"/>
      <c r="BQK34" s="462"/>
      <c r="BQL34" s="462"/>
      <c r="BQM34" s="462"/>
      <c r="BQN34" s="462"/>
      <c r="BQO34" s="462"/>
      <c r="BQP34" s="462"/>
      <c r="BQQ34" s="462"/>
      <c r="BQR34" s="462"/>
      <c r="BQS34" s="462"/>
      <c r="BQT34" s="462"/>
      <c r="BQU34" s="462"/>
      <c r="BQV34" s="462"/>
      <c r="BQW34" s="462"/>
      <c r="BQX34" s="462"/>
      <c r="BQY34" s="462"/>
      <c r="BQZ34" s="462"/>
      <c r="BRA34" s="462"/>
      <c r="BRB34" s="462"/>
      <c r="BRC34" s="462"/>
      <c r="BRD34" s="462"/>
      <c r="BRE34" s="462"/>
      <c r="BRF34" s="462"/>
      <c r="BRG34" s="462"/>
      <c r="BRH34" s="462"/>
      <c r="BRI34" s="462"/>
      <c r="BRJ34" s="462"/>
      <c r="BRK34" s="462"/>
      <c r="BRL34" s="462"/>
      <c r="BRM34" s="462"/>
      <c r="BRN34" s="462"/>
      <c r="BRO34" s="462"/>
      <c r="BRP34" s="462"/>
      <c r="BRQ34" s="462"/>
      <c r="BRR34" s="462"/>
      <c r="BRS34" s="462"/>
      <c r="BRT34" s="462"/>
      <c r="BRU34" s="462"/>
      <c r="BRV34" s="462"/>
      <c r="BRW34" s="462"/>
      <c r="BRX34" s="462"/>
      <c r="BRY34" s="462"/>
      <c r="BRZ34" s="462"/>
      <c r="BSA34" s="462"/>
      <c r="BSB34" s="462"/>
      <c r="BSC34" s="462"/>
      <c r="BSD34" s="462"/>
      <c r="BSE34" s="462"/>
      <c r="BSF34" s="462"/>
      <c r="BSG34" s="462"/>
      <c r="BSH34" s="462"/>
      <c r="BSI34" s="462"/>
      <c r="BSJ34" s="462"/>
      <c r="BSK34" s="462"/>
      <c r="BSL34" s="462"/>
      <c r="BSM34" s="462"/>
      <c r="BSN34" s="462"/>
      <c r="BSO34" s="462"/>
      <c r="BSP34" s="462"/>
      <c r="BSQ34" s="462"/>
      <c r="BSR34" s="462"/>
      <c r="BSS34" s="462"/>
      <c r="BST34" s="462"/>
      <c r="BSU34" s="462"/>
      <c r="BSV34" s="462"/>
      <c r="BSW34" s="462"/>
      <c r="BSX34" s="462"/>
      <c r="BSY34" s="462"/>
      <c r="BSZ34" s="462"/>
      <c r="BTA34" s="462"/>
      <c r="BTB34" s="462"/>
      <c r="BTC34" s="462"/>
      <c r="BTD34" s="462"/>
      <c r="BTE34" s="462"/>
      <c r="BTF34" s="462"/>
      <c r="BTG34" s="462"/>
      <c r="BTH34" s="462"/>
      <c r="BTI34" s="462"/>
      <c r="BTJ34" s="462"/>
      <c r="BTK34" s="462"/>
      <c r="BTL34" s="462"/>
      <c r="BTM34" s="462"/>
      <c r="BTN34" s="462"/>
      <c r="BTO34" s="462"/>
      <c r="BTP34" s="462"/>
      <c r="BTQ34" s="462"/>
      <c r="BTR34" s="462"/>
      <c r="BTS34" s="462"/>
      <c r="BTT34" s="462"/>
      <c r="BTU34" s="462"/>
      <c r="BTV34" s="462"/>
      <c r="BTW34" s="462"/>
      <c r="BTX34" s="462"/>
      <c r="BTY34" s="462"/>
      <c r="BTZ34" s="462"/>
      <c r="BUA34" s="462"/>
      <c r="BUB34" s="462"/>
      <c r="BUC34" s="462"/>
      <c r="BUD34" s="462"/>
      <c r="BUE34" s="462"/>
      <c r="BUF34" s="462"/>
      <c r="BUG34" s="462"/>
      <c r="BUH34" s="462"/>
      <c r="BUI34" s="462"/>
      <c r="BUJ34" s="462"/>
      <c r="BUK34" s="462"/>
      <c r="BUL34" s="462"/>
      <c r="BUM34" s="462"/>
      <c r="BUN34" s="462"/>
      <c r="BUO34" s="462"/>
      <c r="BUP34" s="462"/>
      <c r="BUQ34" s="462"/>
      <c r="BUR34" s="462"/>
      <c r="BUS34" s="462"/>
      <c r="BUT34" s="462"/>
      <c r="BUU34" s="462"/>
      <c r="BUV34" s="462"/>
      <c r="BUW34" s="462"/>
      <c r="BUX34" s="462"/>
      <c r="BUY34" s="462"/>
      <c r="BUZ34" s="462"/>
      <c r="BVA34" s="462"/>
      <c r="BVB34" s="462"/>
      <c r="BVC34" s="462"/>
      <c r="BVD34" s="462"/>
      <c r="BVE34" s="462"/>
      <c r="BVF34" s="462"/>
      <c r="BVG34" s="462"/>
      <c r="BVH34" s="462"/>
      <c r="BVI34" s="462"/>
      <c r="BVJ34" s="462"/>
      <c r="BVK34" s="462"/>
      <c r="BVL34" s="462"/>
      <c r="BVM34" s="462"/>
      <c r="BVN34" s="462"/>
      <c r="BVO34" s="462"/>
      <c r="BVP34" s="462"/>
      <c r="BVQ34" s="462"/>
      <c r="BVR34" s="462"/>
      <c r="BVS34" s="462"/>
      <c r="BVT34" s="462"/>
      <c r="BVU34" s="462"/>
      <c r="BVV34" s="462"/>
      <c r="BVW34" s="462"/>
      <c r="BVX34" s="462"/>
      <c r="BVY34" s="462"/>
      <c r="BVZ34" s="462"/>
      <c r="BWA34" s="462"/>
      <c r="BWB34" s="462"/>
      <c r="BWC34" s="462"/>
      <c r="BWD34" s="462"/>
      <c r="BWE34" s="462"/>
      <c r="BWF34" s="462"/>
      <c r="BWG34" s="462"/>
      <c r="BWH34" s="462"/>
      <c r="BWI34" s="462"/>
      <c r="BWJ34" s="462"/>
      <c r="BWK34" s="462"/>
      <c r="BWL34" s="462"/>
      <c r="BWM34" s="462"/>
      <c r="BWN34" s="462"/>
      <c r="BWO34" s="462"/>
      <c r="BWP34" s="462"/>
      <c r="BWQ34" s="462"/>
      <c r="BWR34" s="462"/>
      <c r="BWS34" s="462"/>
      <c r="BWT34" s="462"/>
      <c r="BWU34" s="462"/>
      <c r="BWV34" s="462"/>
      <c r="BWW34" s="462"/>
      <c r="BWX34" s="462"/>
      <c r="BWY34" s="462"/>
      <c r="BWZ34" s="462"/>
      <c r="BXA34" s="462"/>
      <c r="BXB34" s="462"/>
      <c r="BXC34" s="462"/>
      <c r="BXD34" s="462"/>
      <c r="BXE34" s="462"/>
      <c r="BXF34" s="462"/>
      <c r="BXG34" s="462"/>
      <c r="BXH34" s="462"/>
      <c r="BXI34" s="462"/>
      <c r="BXJ34" s="462"/>
      <c r="BXK34" s="462"/>
      <c r="BXL34" s="462"/>
      <c r="BXM34" s="462"/>
      <c r="BXN34" s="462"/>
      <c r="BXO34" s="462"/>
      <c r="BXP34" s="462"/>
      <c r="BXQ34" s="462"/>
      <c r="BXR34" s="462"/>
      <c r="BXS34" s="462"/>
      <c r="BXT34" s="462"/>
      <c r="BXU34" s="462"/>
      <c r="BXV34" s="462"/>
      <c r="BXW34" s="462"/>
      <c r="BXX34" s="462"/>
      <c r="BXY34" s="462"/>
      <c r="BXZ34" s="462"/>
      <c r="BYA34" s="462"/>
      <c r="BYB34" s="462"/>
      <c r="BYC34" s="462"/>
      <c r="BYD34" s="462"/>
      <c r="BYE34" s="462"/>
      <c r="BYF34" s="462"/>
      <c r="BYG34" s="462"/>
      <c r="BYH34" s="462"/>
      <c r="BYI34" s="462"/>
      <c r="BYJ34" s="462"/>
      <c r="BYK34" s="462"/>
      <c r="BYL34" s="462"/>
      <c r="BYM34" s="462"/>
      <c r="BYN34" s="462"/>
      <c r="BYO34" s="462"/>
      <c r="BYP34" s="462"/>
      <c r="BYQ34" s="462"/>
      <c r="BYR34" s="462"/>
      <c r="BYS34" s="462"/>
      <c r="BYT34" s="462"/>
      <c r="BYU34" s="462"/>
      <c r="BYV34" s="462"/>
      <c r="BYW34" s="462"/>
      <c r="BYX34" s="462"/>
      <c r="BYY34" s="462"/>
      <c r="BYZ34" s="462"/>
      <c r="BZA34" s="462"/>
      <c r="BZB34" s="462"/>
      <c r="BZC34" s="462"/>
      <c r="BZD34" s="462"/>
      <c r="BZE34" s="462"/>
      <c r="BZF34" s="462"/>
      <c r="BZG34" s="462"/>
      <c r="BZH34" s="462"/>
      <c r="BZI34" s="462"/>
      <c r="BZJ34" s="462"/>
      <c r="BZK34" s="462"/>
      <c r="BZL34" s="462"/>
      <c r="BZM34" s="462"/>
      <c r="BZN34" s="462"/>
      <c r="BZO34" s="462"/>
      <c r="BZP34" s="462"/>
      <c r="BZQ34" s="462"/>
      <c r="BZR34" s="462"/>
      <c r="BZS34" s="462"/>
      <c r="BZT34" s="462"/>
      <c r="BZU34" s="462"/>
      <c r="BZV34" s="462"/>
      <c r="BZW34" s="462"/>
      <c r="BZX34" s="462"/>
      <c r="BZY34" s="462"/>
      <c r="BZZ34" s="462"/>
      <c r="CAA34" s="462"/>
      <c r="CAB34" s="462"/>
      <c r="CAC34" s="462"/>
      <c r="CAD34" s="462"/>
      <c r="CAE34" s="462"/>
      <c r="CAF34" s="462"/>
      <c r="CAG34" s="462"/>
      <c r="CAH34" s="462"/>
      <c r="CAI34" s="462"/>
      <c r="CAJ34" s="462"/>
      <c r="CAK34" s="462"/>
      <c r="CAL34" s="462"/>
      <c r="CAM34" s="462"/>
      <c r="CAN34" s="462"/>
      <c r="CAO34" s="462"/>
      <c r="CAP34" s="462"/>
      <c r="CAQ34" s="462"/>
      <c r="CAR34" s="462"/>
      <c r="CAS34" s="462"/>
      <c r="CAT34" s="462"/>
      <c r="CAU34" s="462"/>
      <c r="CAV34" s="462"/>
      <c r="CAW34" s="462"/>
      <c r="CAX34" s="462"/>
      <c r="CAY34" s="462"/>
      <c r="CAZ34" s="462"/>
      <c r="CBA34" s="462"/>
      <c r="CBB34" s="462"/>
      <c r="CBC34" s="462"/>
      <c r="CBD34" s="462"/>
      <c r="CBE34" s="462"/>
      <c r="CBF34" s="462"/>
      <c r="CBG34" s="462"/>
      <c r="CBH34" s="462"/>
      <c r="CBI34" s="462"/>
      <c r="CBJ34" s="462"/>
      <c r="CBK34" s="462"/>
      <c r="CBL34" s="462"/>
      <c r="CBM34" s="462"/>
      <c r="CBN34" s="462"/>
      <c r="CBO34" s="462"/>
      <c r="CBP34" s="462"/>
      <c r="CBQ34" s="462"/>
      <c r="CBR34" s="462"/>
      <c r="CBS34" s="462"/>
      <c r="CBT34" s="462"/>
      <c r="CBU34" s="462"/>
      <c r="CBV34" s="462"/>
      <c r="CBW34" s="462"/>
      <c r="CBX34" s="462"/>
      <c r="CBY34" s="462"/>
      <c r="CBZ34" s="462"/>
      <c r="CCA34" s="462"/>
      <c r="CCB34" s="462"/>
      <c r="CCC34" s="462"/>
      <c r="CCD34" s="462"/>
      <c r="CCE34" s="462"/>
      <c r="CCF34" s="462"/>
      <c r="CCG34" s="462"/>
      <c r="CCH34" s="462"/>
      <c r="CCI34" s="462"/>
      <c r="CCJ34" s="462"/>
      <c r="CCK34" s="462"/>
      <c r="CCL34" s="462"/>
      <c r="CCM34" s="462"/>
      <c r="CCN34" s="462"/>
      <c r="CCO34" s="462"/>
      <c r="CCP34" s="462"/>
      <c r="CCQ34" s="462"/>
      <c r="CCR34" s="462"/>
      <c r="CCS34" s="462"/>
      <c r="CCT34" s="462"/>
      <c r="CCU34" s="462"/>
      <c r="CCV34" s="462"/>
      <c r="CCW34" s="462"/>
      <c r="CCX34" s="462"/>
      <c r="CCY34" s="462"/>
      <c r="CCZ34" s="462"/>
      <c r="CDA34" s="462"/>
      <c r="CDB34" s="462"/>
      <c r="CDC34" s="462"/>
      <c r="CDD34" s="462"/>
      <c r="CDE34" s="462"/>
      <c r="CDF34" s="462"/>
      <c r="CDG34" s="462"/>
      <c r="CDH34" s="462"/>
      <c r="CDI34" s="462"/>
      <c r="CDJ34" s="462"/>
      <c r="CDK34" s="462"/>
      <c r="CDL34" s="462"/>
      <c r="CDM34" s="462"/>
      <c r="CDN34" s="462"/>
      <c r="CDO34" s="462"/>
      <c r="CDP34" s="462"/>
      <c r="CDQ34" s="462"/>
      <c r="CDR34" s="462"/>
      <c r="CDS34" s="462"/>
      <c r="CDT34" s="462"/>
      <c r="CDU34" s="462"/>
      <c r="CDV34" s="462"/>
      <c r="CDW34" s="462"/>
      <c r="CDX34" s="462"/>
      <c r="CDY34" s="462"/>
      <c r="CDZ34" s="462"/>
      <c r="CEA34" s="462"/>
      <c r="CEB34" s="462"/>
      <c r="CEC34" s="462"/>
      <c r="CED34" s="462"/>
      <c r="CEE34" s="462"/>
      <c r="CEF34" s="462"/>
      <c r="CEG34" s="462"/>
      <c r="CEH34" s="462"/>
      <c r="CEI34" s="462"/>
      <c r="CEJ34" s="462"/>
      <c r="CEK34" s="462"/>
      <c r="CEL34" s="462"/>
      <c r="CEM34" s="462"/>
      <c r="CEN34" s="462"/>
      <c r="CEO34" s="462"/>
      <c r="CEP34" s="462"/>
      <c r="CEQ34" s="462"/>
      <c r="CER34" s="462"/>
      <c r="CES34" s="462"/>
      <c r="CET34" s="462"/>
      <c r="CEU34" s="462"/>
      <c r="CEV34" s="462"/>
      <c r="CEW34" s="462"/>
      <c r="CEX34" s="462"/>
      <c r="CEY34" s="462"/>
      <c r="CEZ34" s="462"/>
      <c r="CFA34" s="462"/>
      <c r="CFB34" s="462"/>
      <c r="CFC34" s="462"/>
      <c r="CFD34" s="462"/>
      <c r="CFE34" s="462"/>
      <c r="CFF34" s="462"/>
      <c r="CFG34" s="462"/>
      <c r="CFH34" s="462"/>
      <c r="CFI34" s="462"/>
      <c r="CFJ34" s="462"/>
      <c r="CFK34" s="462"/>
      <c r="CFL34" s="462"/>
      <c r="CFM34" s="462"/>
      <c r="CFN34" s="462"/>
      <c r="CFO34" s="462"/>
      <c r="CFP34" s="462"/>
      <c r="CFQ34" s="462"/>
      <c r="CFR34" s="462"/>
      <c r="CFS34" s="462"/>
      <c r="CFT34" s="462"/>
      <c r="CFU34" s="462"/>
      <c r="CFV34" s="462"/>
      <c r="CFW34" s="462"/>
      <c r="CFX34" s="462"/>
      <c r="CFY34" s="462"/>
      <c r="CFZ34" s="462"/>
      <c r="CGA34" s="462"/>
      <c r="CGB34" s="462"/>
      <c r="CGC34" s="462"/>
      <c r="CGD34" s="462"/>
      <c r="CGE34" s="462"/>
      <c r="CGF34" s="462"/>
      <c r="CGG34" s="462"/>
      <c r="CGH34" s="462"/>
      <c r="CGI34" s="462"/>
      <c r="CGJ34" s="462"/>
      <c r="CGK34" s="462"/>
      <c r="CGL34" s="462"/>
      <c r="CGM34" s="462"/>
      <c r="CGN34" s="462"/>
      <c r="CGO34" s="462"/>
      <c r="CGP34" s="462"/>
      <c r="CGQ34" s="462"/>
      <c r="CGR34" s="462"/>
      <c r="CGS34" s="462"/>
      <c r="CGT34" s="462"/>
      <c r="CGU34" s="462"/>
      <c r="CGV34" s="462"/>
      <c r="CGW34" s="462"/>
      <c r="CGX34" s="462"/>
      <c r="CGY34" s="462"/>
      <c r="CGZ34" s="462"/>
      <c r="CHA34" s="462"/>
      <c r="CHB34" s="462"/>
      <c r="CHC34" s="462"/>
      <c r="CHD34" s="462"/>
      <c r="CHE34" s="462"/>
      <c r="CHF34" s="462"/>
      <c r="CHG34" s="462"/>
      <c r="CHH34" s="462"/>
      <c r="CHI34" s="462"/>
      <c r="CHJ34" s="462"/>
      <c r="CHK34" s="462"/>
      <c r="CHL34" s="462"/>
      <c r="CHM34" s="462"/>
      <c r="CHN34" s="462"/>
      <c r="CHO34" s="462"/>
      <c r="CHP34" s="462"/>
      <c r="CHQ34" s="462"/>
      <c r="CHR34" s="462"/>
      <c r="CHS34" s="462"/>
      <c r="CHT34" s="462"/>
      <c r="CHU34" s="462"/>
      <c r="CHV34" s="462"/>
      <c r="CHW34" s="462"/>
      <c r="CHX34" s="462"/>
      <c r="CHY34" s="462"/>
      <c r="CHZ34" s="462"/>
      <c r="CIA34" s="462"/>
      <c r="CIB34" s="462"/>
      <c r="CIC34" s="462"/>
      <c r="CID34" s="462"/>
      <c r="CIE34" s="462"/>
      <c r="CIF34" s="462"/>
      <c r="CIG34" s="462"/>
      <c r="CIH34" s="462"/>
      <c r="CII34" s="462"/>
      <c r="CIJ34" s="462"/>
      <c r="CIK34" s="462"/>
      <c r="CIL34" s="462"/>
      <c r="CIM34" s="462"/>
      <c r="CIN34" s="462"/>
      <c r="CIO34" s="462"/>
      <c r="CIP34" s="462"/>
      <c r="CIQ34" s="462"/>
      <c r="CIR34" s="462"/>
      <c r="CIS34" s="462"/>
      <c r="CIT34" s="462"/>
      <c r="CIU34" s="462"/>
      <c r="CIV34" s="462"/>
      <c r="CIW34" s="462"/>
      <c r="CIX34" s="462"/>
      <c r="CIY34" s="462"/>
      <c r="CIZ34" s="462"/>
      <c r="CJA34" s="462"/>
      <c r="CJB34" s="462"/>
      <c r="CJC34" s="462"/>
      <c r="CJD34" s="462"/>
      <c r="CJE34" s="462"/>
      <c r="CJF34" s="462"/>
      <c r="CJG34" s="462"/>
      <c r="CJH34" s="462"/>
      <c r="CJI34" s="462"/>
      <c r="CJJ34" s="462"/>
      <c r="CJK34" s="462"/>
      <c r="CJL34" s="462"/>
      <c r="CJM34" s="462"/>
      <c r="CJN34" s="462"/>
      <c r="CJO34" s="462"/>
      <c r="CJP34" s="462"/>
      <c r="CJQ34" s="462"/>
      <c r="CJR34" s="462"/>
      <c r="CJS34" s="462"/>
      <c r="CJT34" s="462"/>
      <c r="CJU34" s="462"/>
      <c r="CJV34" s="462"/>
      <c r="CJW34" s="462"/>
      <c r="CJX34" s="462"/>
      <c r="CJY34" s="462"/>
      <c r="CJZ34" s="462"/>
      <c r="CKA34" s="462"/>
      <c r="CKB34" s="462"/>
      <c r="CKC34" s="462"/>
      <c r="CKD34" s="462"/>
      <c r="CKE34" s="462"/>
      <c r="CKF34" s="462"/>
      <c r="CKG34" s="462"/>
      <c r="CKH34" s="462"/>
      <c r="CKI34" s="462"/>
      <c r="CKJ34" s="462"/>
      <c r="CKK34" s="462"/>
      <c r="CKL34" s="462"/>
      <c r="CKM34" s="462"/>
      <c r="CKN34" s="462"/>
      <c r="CKO34" s="462"/>
      <c r="CKP34" s="462"/>
      <c r="CKQ34" s="462"/>
      <c r="CKR34" s="462"/>
      <c r="CKS34" s="462"/>
      <c r="CKT34" s="462"/>
      <c r="CKU34" s="462"/>
      <c r="CKV34" s="462"/>
      <c r="CKW34" s="462"/>
      <c r="CKX34" s="462"/>
      <c r="CKY34" s="462"/>
      <c r="CKZ34" s="462"/>
      <c r="CLA34" s="462"/>
      <c r="CLB34" s="462"/>
      <c r="CLC34" s="462"/>
      <c r="CLD34" s="462"/>
      <c r="CLE34" s="462"/>
      <c r="CLF34" s="462"/>
      <c r="CLG34" s="462"/>
      <c r="CLH34" s="462"/>
      <c r="CLI34" s="462"/>
      <c r="CLJ34" s="462"/>
      <c r="CLK34" s="462"/>
      <c r="CLL34" s="462"/>
      <c r="CLM34" s="462"/>
      <c r="CLN34" s="462"/>
      <c r="CLO34" s="462"/>
      <c r="CLP34" s="462"/>
      <c r="CLQ34" s="462"/>
      <c r="CLR34" s="462"/>
      <c r="CLS34" s="462"/>
      <c r="CLT34" s="462"/>
      <c r="CLU34" s="462"/>
      <c r="CLV34" s="462"/>
      <c r="CLW34" s="462"/>
      <c r="CLX34" s="462"/>
      <c r="CLY34" s="462"/>
      <c r="CLZ34" s="462"/>
      <c r="CMA34" s="462"/>
      <c r="CMB34" s="462"/>
      <c r="CMC34" s="462"/>
      <c r="CMD34" s="462"/>
      <c r="CME34" s="462"/>
      <c r="CMF34" s="462"/>
      <c r="CMG34" s="462"/>
      <c r="CMH34" s="462"/>
      <c r="CMI34" s="462"/>
      <c r="CMJ34" s="462"/>
      <c r="CMK34" s="462"/>
      <c r="CML34" s="462"/>
      <c r="CMM34" s="462"/>
      <c r="CMN34" s="462"/>
      <c r="CMO34" s="462"/>
      <c r="CMP34" s="462"/>
      <c r="CMQ34" s="462"/>
      <c r="CMR34" s="462"/>
      <c r="CMS34" s="462"/>
      <c r="CMT34" s="462"/>
      <c r="CMU34" s="462"/>
      <c r="CMV34" s="462"/>
      <c r="CMW34" s="462"/>
      <c r="CMX34" s="462"/>
      <c r="CMY34" s="462"/>
      <c r="CMZ34" s="462"/>
      <c r="CNA34" s="462"/>
      <c r="CNB34" s="462"/>
      <c r="CNC34" s="462"/>
      <c r="CND34" s="462"/>
      <c r="CNE34" s="462"/>
      <c r="CNF34" s="462"/>
      <c r="CNG34" s="462"/>
      <c r="CNH34" s="462"/>
      <c r="CNI34" s="462"/>
      <c r="CNJ34" s="462"/>
      <c r="CNK34" s="462"/>
      <c r="CNL34" s="462"/>
      <c r="CNM34" s="462"/>
      <c r="CNN34" s="462"/>
      <c r="CNO34" s="462"/>
      <c r="CNP34" s="462"/>
      <c r="CNQ34" s="462"/>
      <c r="CNR34" s="462"/>
      <c r="CNS34" s="462"/>
      <c r="CNT34" s="462"/>
      <c r="CNU34" s="462"/>
      <c r="CNV34" s="462"/>
      <c r="CNW34" s="462"/>
      <c r="CNX34" s="462"/>
      <c r="CNY34" s="462"/>
      <c r="CNZ34" s="462"/>
      <c r="COA34" s="462"/>
      <c r="COB34" s="462"/>
      <c r="COC34" s="462"/>
      <c r="COD34" s="462"/>
      <c r="COE34" s="462"/>
      <c r="COF34" s="462"/>
      <c r="COG34" s="462"/>
      <c r="COH34" s="462"/>
      <c r="COI34" s="462"/>
      <c r="COJ34" s="462"/>
      <c r="COK34" s="462"/>
      <c r="COL34" s="462"/>
      <c r="COM34" s="462"/>
      <c r="CON34" s="462"/>
      <c r="COO34" s="462"/>
      <c r="COP34" s="462"/>
      <c r="COQ34" s="462"/>
      <c r="COR34" s="462"/>
      <c r="COS34" s="462"/>
      <c r="COT34" s="462"/>
      <c r="COU34" s="462"/>
      <c r="COV34" s="462"/>
      <c r="COW34" s="462"/>
      <c r="COX34" s="462"/>
      <c r="COY34" s="462"/>
      <c r="COZ34" s="462"/>
      <c r="CPA34" s="462"/>
      <c r="CPB34" s="462"/>
      <c r="CPC34" s="462"/>
      <c r="CPD34" s="462"/>
      <c r="CPE34" s="462"/>
      <c r="CPF34" s="462"/>
      <c r="CPG34" s="462"/>
      <c r="CPH34" s="462"/>
      <c r="CPI34" s="462"/>
      <c r="CPJ34" s="462"/>
      <c r="CPK34" s="462"/>
      <c r="CPL34" s="462"/>
      <c r="CPM34" s="462"/>
      <c r="CPN34" s="462"/>
      <c r="CPO34" s="462"/>
      <c r="CPP34" s="462"/>
      <c r="CPQ34" s="462"/>
      <c r="CPR34" s="462"/>
      <c r="CPS34" s="462"/>
      <c r="CPT34" s="462"/>
      <c r="CPU34" s="462"/>
      <c r="CPV34" s="462"/>
      <c r="CPW34" s="462"/>
      <c r="CPX34" s="462"/>
      <c r="CPY34" s="462"/>
      <c r="CPZ34" s="462"/>
      <c r="CQA34" s="462"/>
      <c r="CQB34" s="462"/>
      <c r="CQC34" s="462"/>
      <c r="CQD34" s="462"/>
      <c r="CQE34" s="462"/>
      <c r="CQF34" s="462"/>
      <c r="CQG34" s="462"/>
      <c r="CQH34" s="462"/>
      <c r="CQI34" s="462"/>
      <c r="CQJ34" s="462"/>
      <c r="CQK34" s="462"/>
      <c r="CQL34" s="462"/>
      <c r="CQM34" s="462"/>
      <c r="CQN34" s="462"/>
      <c r="CQO34" s="462"/>
      <c r="CQP34" s="462"/>
      <c r="CQQ34" s="462"/>
      <c r="CQR34" s="462"/>
      <c r="CQS34" s="462"/>
      <c r="CQT34" s="462"/>
      <c r="CQU34" s="462"/>
      <c r="CQV34" s="462"/>
      <c r="CQW34" s="462"/>
      <c r="CQX34" s="462"/>
      <c r="CQY34" s="462"/>
      <c r="CQZ34" s="462"/>
      <c r="CRA34" s="462"/>
      <c r="CRB34" s="462"/>
      <c r="CRC34" s="462"/>
      <c r="CRD34" s="462"/>
      <c r="CRE34" s="462"/>
      <c r="CRF34" s="462"/>
      <c r="CRG34" s="462"/>
      <c r="CRH34" s="462"/>
      <c r="CRI34" s="462"/>
      <c r="CRJ34" s="462"/>
      <c r="CRK34" s="462"/>
      <c r="CRL34" s="462"/>
      <c r="CRM34" s="462"/>
      <c r="CRN34" s="462"/>
      <c r="CRO34" s="462"/>
      <c r="CRP34" s="462"/>
      <c r="CRQ34" s="462"/>
      <c r="CRR34" s="462"/>
      <c r="CRS34" s="462"/>
      <c r="CRT34" s="462"/>
      <c r="CRU34" s="462"/>
      <c r="CRV34" s="462"/>
      <c r="CRW34" s="462"/>
      <c r="CRX34" s="462"/>
      <c r="CRY34" s="462"/>
      <c r="CRZ34" s="462"/>
      <c r="CSA34" s="462"/>
      <c r="CSB34" s="462"/>
      <c r="CSC34" s="462"/>
      <c r="CSD34" s="462"/>
      <c r="CSE34" s="462"/>
      <c r="CSF34" s="462"/>
      <c r="CSG34" s="462"/>
      <c r="CSH34" s="462"/>
      <c r="CSI34" s="462"/>
      <c r="CSJ34" s="462"/>
      <c r="CSK34" s="462"/>
      <c r="CSL34" s="462"/>
      <c r="CSM34" s="462"/>
      <c r="CSN34" s="462"/>
      <c r="CSO34" s="462"/>
      <c r="CSP34" s="462"/>
      <c r="CSQ34" s="462"/>
      <c r="CSR34" s="462"/>
      <c r="CSS34" s="462"/>
      <c r="CST34" s="462"/>
      <c r="CSU34" s="462"/>
      <c r="CSV34" s="462"/>
      <c r="CSW34" s="462"/>
      <c r="CSX34" s="462"/>
      <c r="CSY34" s="462"/>
      <c r="CSZ34" s="462"/>
      <c r="CTA34" s="462"/>
      <c r="CTB34" s="462"/>
      <c r="CTC34" s="462"/>
      <c r="CTD34" s="462"/>
      <c r="CTE34" s="462"/>
      <c r="CTF34" s="462"/>
      <c r="CTG34" s="462"/>
      <c r="CTH34" s="462"/>
      <c r="CTI34" s="462"/>
      <c r="CTJ34" s="462"/>
      <c r="CTK34" s="462"/>
      <c r="CTL34" s="462"/>
      <c r="CTM34" s="462"/>
      <c r="CTN34" s="462"/>
      <c r="CTO34" s="462"/>
      <c r="CTP34" s="462"/>
      <c r="CTQ34" s="462"/>
      <c r="CTR34" s="462"/>
      <c r="CTS34" s="462"/>
      <c r="CTT34" s="462"/>
      <c r="CTU34" s="462"/>
      <c r="CTV34" s="462"/>
      <c r="CTW34" s="462"/>
      <c r="CTX34" s="462"/>
      <c r="CTY34" s="462"/>
      <c r="CTZ34" s="462"/>
      <c r="CUA34" s="462"/>
      <c r="CUB34" s="462"/>
      <c r="CUC34" s="462"/>
      <c r="CUD34" s="462"/>
      <c r="CUE34" s="462"/>
      <c r="CUF34" s="462"/>
      <c r="CUG34" s="462"/>
      <c r="CUH34" s="462"/>
      <c r="CUI34" s="462"/>
      <c r="CUJ34" s="462"/>
      <c r="CUK34" s="462"/>
      <c r="CUL34" s="462"/>
      <c r="CUM34" s="462"/>
      <c r="CUN34" s="462"/>
      <c r="CUO34" s="462"/>
      <c r="CUP34" s="462"/>
      <c r="CUQ34" s="462"/>
      <c r="CUR34" s="462"/>
      <c r="CUS34" s="462"/>
      <c r="CUT34" s="462"/>
      <c r="CUU34" s="462"/>
      <c r="CUV34" s="462"/>
      <c r="CUW34" s="462"/>
      <c r="CUX34" s="462"/>
      <c r="CUY34" s="462"/>
      <c r="CUZ34" s="462"/>
      <c r="CVA34" s="462"/>
      <c r="CVB34" s="462"/>
      <c r="CVC34" s="462"/>
      <c r="CVD34" s="462"/>
      <c r="CVE34" s="462"/>
      <c r="CVF34" s="462"/>
      <c r="CVG34" s="462"/>
      <c r="CVH34" s="462"/>
      <c r="CVI34" s="462"/>
      <c r="CVJ34" s="462"/>
      <c r="CVK34" s="462"/>
      <c r="CVL34" s="462"/>
      <c r="CVM34" s="462"/>
      <c r="CVN34" s="462"/>
      <c r="CVO34" s="462"/>
      <c r="CVP34" s="462"/>
      <c r="CVQ34" s="462"/>
      <c r="CVR34" s="462"/>
      <c r="CVS34" s="462"/>
      <c r="CVT34" s="462"/>
      <c r="CVU34" s="462"/>
      <c r="CVV34" s="462"/>
      <c r="CVW34" s="462"/>
      <c r="CVX34" s="462"/>
      <c r="CVY34" s="462"/>
      <c r="CVZ34" s="462"/>
      <c r="CWA34" s="462"/>
      <c r="CWB34" s="462"/>
      <c r="CWC34" s="462"/>
      <c r="CWD34" s="462"/>
      <c r="CWE34" s="462"/>
      <c r="CWF34" s="462"/>
      <c r="CWG34" s="462"/>
      <c r="CWH34" s="462"/>
      <c r="CWI34" s="462"/>
      <c r="CWJ34" s="462"/>
      <c r="CWK34" s="462"/>
      <c r="CWL34" s="462"/>
      <c r="CWM34" s="462"/>
      <c r="CWN34" s="462"/>
      <c r="CWO34" s="462"/>
      <c r="CWP34" s="462"/>
      <c r="CWQ34" s="462"/>
      <c r="CWR34" s="462"/>
      <c r="CWS34" s="462"/>
      <c r="CWT34" s="462"/>
      <c r="CWU34" s="462"/>
      <c r="CWV34" s="462"/>
      <c r="CWW34" s="462"/>
      <c r="CWX34" s="462"/>
      <c r="CWY34" s="462"/>
      <c r="CWZ34" s="462"/>
      <c r="CXA34" s="462"/>
      <c r="CXB34" s="462"/>
      <c r="CXC34" s="462"/>
      <c r="CXD34" s="462"/>
      <c r="CXE34" s="462"/>
      <c r="CXF34" s="462"/>
      <c r="CXG34" s="462"/>
      <c r="CXH34" s="462"/>
      <c r="CXI34" s="462"/>
      <c r="CXJ34" s="462"/>
      <c r="CXK34" s="462"/>
      <c r="CXL34" s="462"/>
      <c r="CXM34" s="462"/>
      <c r="CXN34" s="462"/>
      <c r="CXO34" s="462"/>
      <c r="CXP34" s="462"/>
      <c r="CXQ34" s="462"/>
      <c r="CXR34" s="462"/>
      <c r="CXS34" s="462"/>
      <c r="CXT34" s="462"/>
      <c r="CXU34" s="462"/>
      <c r="CXV34" s="462"/>
      <c r="CXW34" s="462"/>
      <c r="CXX34" s="462"/>
      <c r="CXY34" s="462"/>
      <c r="CXZ34" s="462"/>
      <c r="CYA34" s="462"/>
      <c r="CYB34" s="462"/>
      <c r="CYC34" s="462"/>
      <c r="CYD34" s="462"/>
      <c r="CYE34" s="462"/>
      <c r="CYF34" s="462"/>
      <c r="CYG34" s="462"/>
      <c r="CYH34" s="462"/>
      <c r="CYI34" s="462"/>
      <c r="CYJ34" s="462"/>
      <c r="CYK34" s="462"/>
      <c r="CYL34" s="462"/>
      <c r="CYM34" s="462"/>
      <c r="CYN34" s="462"/>
      <c r="CYO34" s="462"/>
      <c r="CYP34" s="462"/>
      <c r="CYQ34" s="462"/>
      <c r="CYR34" s="462"/>
      <c r="CYS34" s="462"/>
      <c r="CYT34" s="462"/>
      <c r="CYU34" s="462"/>
      <c r="CYV34" s="462"/>
      <c r="CYW34" s="462"/>
      <c r="CYX34" s="462"/>
      <c r="CYY34" s="462"/>
      <c r="CYZ34" s="462"/>
      <c r="CZA34" s="462"/>
      <c r="CZB34" s="462"/>
      <c r="CZC34" s="462"/>
      <c r="CZD34" s="462"/>
      <c r="CZE34" s="462"/>
      <c r="CZF34" s="462"/>
      <c r="CZG34" s="462"/>
      <c r="CZH34" s="462"/>
      <c r="CZI34" s="462"/>
      <c r="CZJ34" s="462"/>
      <c r="CZK34" s="462"/>
      <c r="CZL34" s="462"/>
      <c r="CZM34" s="462"/>
      <c r="CZN34" s="462"/>
      <c r="CZO34" s="462"/>
      <c r="CZP34" s="462"/>
      <c r="CZQ34" s="462"/>
      <c r="CZR34" s="462"/>
      <c r="CZS34" s="462"/>
      <c r="CZT34" s="462"/>
      <c r="CZU34" s="462"/>
      <c r="CZV34" s="462"/>
      <c r="CZW34" s="462"/>
      <c r="CZX34" s="462"/>
      <c r="CZY34" s="462"/>
      <c r="CZZ34" s="462"/>
      <c r="DAA34" s="462"/>
      <c r="DAB34" s="462"/>
      <c r="DAC34" s="462"/>
      <c r="DAD34" s="462"/>
      <c r="DAE34" s="462"/>
      <c r="DAF34" s="462"/>
      <c r="DAG34" s="462"/>
      <c r="DAH34" s="462"/>
      <c r="DAI34" s="462"/>
      <c r="DAJ34" s="462"/>
      <c r="DAK34" s="462"/>
      <c r="DAL34" s="462"/>
      <c r="DAM34" s="462"/>
      <c r="DAN34" s="462"/>
      <c r="DAO34" s="462"/>
      <c r="DAP34" s="462"/>
      <c r="DAQ34" s="462"/>
      <c r="DAR34" s="462"/>
      <c r="DAS34" s="462"/>
      <c r="DAT34" s="462"/>
      <c r="DAU34" s="462"/>
      <c r="DAV34" s="462"/>
      <c r="DAW34" s="462"/>
      <c r="DAX34" s="462"/>
      <c r="DAY34" s="462"/>
      <c r="DAZ34" s="462"/>
      <c r="DBA34" s="462"/>
      <c r="DBB34" s="462"/>
      <c r="DBC34" s="462"/>
      <c r="DBD34" s="462"/>
      <c r="DBE34" s="462"/>
      <c r="DBF34" s="462"/>
      <c r="DBG34" s="462"/>
      <c r="DBH34" s="462"/>
      <c r="DBI34" s="462"/>
      <c r="DBJ34" s="462"/>
      <c r="DBK34" s="462"/>
      <c r="DBL34" s="462"/>
      <c r="DBM34" s="462"/>
      <c r="DBN34" s="462"/>
      <c r="DBO34" s="462"/>
      <c r="DBP34" s="462"/>
      <c r="DBQ34" s="462"/>
      <c r="DBR34" s="462"/>
      <c r="DBS34" s="462"/>
      <c r="DBT34" s="462"/>
      <c r="DBU34" s="462"/>
      <c r="DBV34" s="462"/>
      <c r="DBW34" s="462"/>
      <c r="DBX34" s="462"/>
      <c r="DBY34" s="462"/>
      <c r="DBZ34" s="462"/>
      <c r="DCA34" s="462"/>
      <c r="DCB34" s="462"/>
      <c r="DCC34" s="462"/>
      <c r="DCD34" s="462"/>
      <c r="DCE34" s="462"/>
      <c r="DCF34" s="462"/>
      <c r="DCG34" s="462"/>
      <c r="DCH34" s="462"/>
      <c r="DCI34" s="462"/>
      <c r="DCJ34" s="462"/>
      <c r="DCK34" s="462"/>
      <c r="DCL34" s="462"/>
      <c r="DCM34" s="462"/>
      <c r="DCN34" s="462"/>
      <c r="DCO34" s="462"/>
      <c r="DCP34" s="462"/>
      <c r="DCQ34" s="462"/>
      <c r="DCR34" s="462"/>
      <c r="DCS34" s="462"/>
      <c r="DCT34" s="462"/>
      <c r="DCU34" s="462"/>
      <c r="DCV34" s="462"/>
      <c r="DCW34" s="462"/>
      <c r="DCX34" s="462"/>
      <c r="DCY34" s="462"/>
      <c r="DCZ34" s="462"/>
      <c r="DDA34" s="462"/>
      <c r="DDB34" s="462"/>
      <c r="DDC34" s="462"/>
      <c r="DDD34" s="462"/>
      <c r="DDE34" s="462"/>
      <c r="DDF34" s="462"/>
      <c r="DDG34" s="462"/>
      <c r="DDH34" s="462"/>
      <c r="DDI34" s="462"/>
      <c r="DDJ34" s="462"/>
      <c r="DDK34" s="462"/>
      <c r="DDL34" s="462"/>
      <c r="DDM34" s="462"/>
      <c r="DDN34" s="462"/>
      <c r="DDO34" s="462"/>
      <c r="DDP34" s="462"/>
      <c r="DDQ34" s="462"/>
      <c r="DDR34" s="462"/>
      <c r="DDS34" s="462"/>
      <c r="DDT34" s="462"/>
      <c r="DDU34" s="462"/>
      <c r="DDV34" s="462"/>
      <c r="DDW34" s="462"/>
      <c r="DDX34" s="462"/>
      <c r="DDY34" s="462"/>
      <c r="DDZ34" s="462"/>
      <c r="DEA34" s="462"/>
      <c r="DEB34" s="462"/>
      <c r="DEC34" s="462"/>
      <c r="DED34" s="462"/>
      <c r="DEE34" s="462"/>
      <c r="DEF34" s="462"/>
      <c r="DEG34" s="462"/>
      <c r="DEH34" s="462"/>
      <c r="DEI34" s="462"/>
      <c r="DEJ34" s="462"/>
      <c r="DEK34" s="462"/>
      <c r="DEL34" s="462"/>
      <c r="DEM34" s="462"/>
      <c r="DEN34" s="462"/>
      <c r="DEO34" s="462"/>
      <c r="DEP34" s="462"/>
      <c r="DEQ34" s="462"/>
      <c r="DER34" s="462"/>
      <c r="DES34" s="462"/>
      <c r="DET34" s="462"/>
      <c r="DEU34" s="462"/>
      <c r="DEV34" s="462"/>
      <c r="DEW34" s="462"/>
      <c r="DEX34" s="462"/>
      <c r="DEY34" s="462"/>
      <c r="DEZ34" s="462"/>
      <c r="DFA34" s="462"/>
      <c r="DFB34" s="462"/>
      <c r="DFC34" s="462"/>
      <c r="DFD34" s="462"/>
      <c r="DFE34" s="462"/>
      <c r="DFF34" s="462"/>
      <c r="DFG34" s="462"/>
      <c r="DFH34" s="462"/>
      <c r="DFI34" s="462"/>
      <c r="DFJ34" s="462"/>
      <c r="DFK34" s="462"/>
      <c r="DFL34" s="462"/>
      <c r="DFM34" s="462"/>
      <c r="DFN34" s="462"/>
      <c r="DFO34" s="462"/>
      <c r="DFP34" s="462"/>
      <c r="DFQ34" s="462"/>
      <c r="DFR34" s="462"/>
      <c r="DFS34" s="462"/>
      <c r="DFT34" s="462"/>
      <c r="DFU34" s="462"/>
      <c r="DFV34" s="462"/>
      <c r="DFW34" s="462"/>
      <c r="DFX34" s="462"/>
      <c r="DFY34" s="462"/>
      <c r="DFZ34" s="462"/>
      <c r="DGA34" s="462"/>
      <c r="DGB34" s="462"/>
      <c r="DGC34" s="462"/>
      <c r="DGD34" s="462"/>
      <c r="DGE34" s="462"/>
      <c r="DGF34" s="462"/>
      <c r="DGG34" s="462"/>
      <c r="DGH34" s="462"/>
      <c r="DGI34" s="462"/>
      <c r="DGJ34" s="462"/>
      <c r="DGK34" s="462"/>
      <c r="DGL34" s="462"/>
      <c r="DGM34" s="462"/>
      <c r="DGN34" s="462"/>
      <c r="DGO34" s="462"/>
      <c r="DGP34" s="462"/>
      <c r="DGQ34" s="462"/>
      <c r="DGR34" s="462"/>
      <c r="DGS34" s="462"/>
      <c r="DGT34" s="462"/>
      <c r="DGU34" s="462"/>
      <c r="DGV34" s="462"/>
      <c r="DGW34" s="462"/>
      <c r="DGX34" s="462"/>
      <c r="DGY34" s="462"/>
      <c r="DGZ34" s="462"/>
      <c r="DHA34" s="462"/>
      <c r="DHB34" s="462"/>
      <c r="DHC34" s="462"/>
      <c r="DHD34" s="462"/>
      <c r="DHE34" s="462"/>
      <c r="DHF34" s="462"/>
      <c r="DHG34" s="462"/>
      <c r="DHH34" s="462"/>
      <c r="DHI34" s="462"/>
      <c r="DHJ34" s="462"/>
      <c r="DHK34" s="462"/>
      <c r="DHL34" s="462"/>
      <c r="DHM34" s="462"/>
      <c r="DHN34" s="462"/>
      <c r="DHO34" s="462"/>
      <c r="DHP34" s="462"/>
      <c r="DHQ34" s="462"/>
      <c r="DHR34" s="462"/>
      <c r="DHS34" s="462"/>
      <c r="DHT34" s="462"/>
      <c r="DHU34" s="462"/>
      <c r="DHV34" s="462"/>
      <c r="DHW34" s="462"/>
      <c r="DHX34" s="462"/>
      <c r="DHY34" s="462"/>
      <c r="DHZ34" s="462"/>
      <c r="DIA34" s="462"/>
      <c r="DIB34" s="462"/>
      <c r="DIC34" s="462"/>
      <c r="DID34" s="462"/>
      <c r="DIE34" s="462"/>
      <c r="DIF34" s="462"/>
      <c r="DIG34" s="462"/>
      <c r="DIH34" s="462"/>
      <c r="DII34" s="462"/>
      <c r="DIJ34" s="462"/>
      <c r="DIK34" s="462"/>
      <c r="DIL34" s="462"/>
      <c r="DIM34" s="462"/>
      <c r="DIN34" s="462"/>
      <c r="DIO34" s="462"/>
      <c r="DIP34" s="462"/>
      <c r="DIQ34" s="462"/>
      <c r="DIR34" s="462"/>
      <c r="DIS34" s="462"/>
      <c r="DIT34" s="462"/>
      <c r="DIU34" s="462"/>
      <c r="DIV34" s="462"/>
      <c r="DIW34" s="462"/>
      <c r="DIX34" s="462"/>
      <c r="DIY34" s="462"/>
      <c r="DIZ34" s="462"/>
      <c r="DJA34" s="462"/>
      <c r="DJB34" s="462"/>
      <c r="DJC34" s="462"/>
      <c r="DJD34" s="462"/>
      <c r="DJE34" s="462"/>
      <c r="DJF34" s="462"/>
      <c r="DJG34" s="462"/>
      <c r="DJH34" s="462"/>
      <c r="DJI34" s="462"/>
      <c r="DJJ34" s="462"/>
      <c r="DJK34" s="462"/>
      <c r="DJL34" s="462"/>
      <c r="DJM34" s="462"/>
      <c r="DJN34" s="462"/>
      <c r="DJO34" s="462"/>
      <c r="DJP34" s="462"/>
      <c r="DJQ34" s="462"/>
      <c r="DJR34" s="462"/>
      <c r="DJS34" s="462"/>
      <c r="DJT34" s="462"/>
      <c r="DJU34" s="462"/>
      <c r="DJV34" s="462"/>
      <c r="DJW34" s="462"/>
      <c r="DJX34" s="462"/>
      <c r="DJY34" s="462"/>
      <c r="DJZ34" s="462"/>
      <c r="DKA34" s="462"/>
      <c r="DKB34" s="462"/>
      <c r="DKC34" s="462"/>
      <c r="DKD34" s="462"/>
      <c r="DKE34" s="462"/>
      <c r="DKF34" s="462"/>
      <c r="DKG34" s="462"/>
      <c r="DKH34" s="462"/>
      <c r="DKI34" s="462"/>
      <c r="DKJ34" s="462"/>
      <c r="DKK34" s="462"/>
      <c r="DKL34" s="462"/>
      <c r="DKM34" s="462"/>
      <c r="DKN34" s="462"/>
      <c r="DKO34" s="462"/>
      <c r="DKP34" s="462"/>
      <c r="DKQ34" s="462"/>
      <c r="DKR34" s="462"/>
      <c r="DKS34" s="462"/>
      <c r="DKT34" s="462"/>
      <c r="DKU34" s="462"/>
      <c r="DKV34" s="462"/>
      <c r="DKW34" s="462"/>
      <c r="DKX34" s="462"/>
      <c r="DKY34" s="462"/>
      <c r="DKZ34" s="462"/>
      <c r="DLA34" s="462"/>
      <c r="DLB34" s="462"/>
      <c r="DLC34" s="462"/>
      <c r="DLD34" s="462"/>
      <c r="DLE34" s="462"/>
      <c r="DLF34" s="462"/>
      <c r="DLG34" s="462"/>
      <c r="DLH34" s="462"/>
      <c r="DLI34" s="462"/>
      <c r="DLJ34" s="462"/>
      <c r="DLK34" s="462"/>
      <c r="DLL34" s="462"/>
      <c r="DLM34" s="462"/>
      <c r="DLN34" s="462"/>
      <c r="DLO34" s="462"/>
      <c r="DLP34" s="462"/>
      <c r="DLQ34" s="462"/>
      <c r="DLR34" s="462"/>
      <c r="DLS34" s="462"/>
      <c r="DLT34" s="462"/>
      <c r="DLU34" s="462"/>
      <c r="DLV34" s="462"/>
      <c r="DLW34" s="462"/>
      <c r="DLX34" s="462"/>
      <c r="DLY34" s="462"/>
      <c r="DLZ34" s="462"/>
      <c r="DMA34" s="462"/>
      <c r="DMB34" s="462"/>
      <c r="DMC34" s="462"/>
      <c r="DMD34" s="462"/>
      <c r="DME34" s="462"/>
      <c r="DMF34" s="462"/>
      <c r="DMG34" s="462"/>
      <c r="DMH34" s="462"/>
      <c r="DMI34" s="462"/>
      <c r="DMJ34" s="462"/>
      <c r="DMK34" s="462"/>
      <c r="DML34" s="462"/>
      <c r="DMM34" s="462"/>
      <c r="DMN34" s="462"/>
      <c r="DMO34" s="462"/>
      <c r="DMP34" s="462"/>
      <c r="DMQ34" s="462"/>
      <c r="DMR34" s="462"/>
      <c r="DMS34" s="462"/>
      <c r="DMT34" s="462"/>
      <c r="DMU34" s="462"/>
      <c r="DMV34" s="462"/>
      <c r="DMW34" s="462"/>
      <c r="DMX34" s="462"/>
      <c r="DMY34" s="462"/>
      <c r="DMZ34" s="462"/>
      <c r="DNA34" s="462"/>
      <c r="DNB34" s="462"/>
      <c r="DNC34" s="462"/>
      <c r="DND34" s="462"/>
      <c r="DNE34" s="462"/>
      <c r="DNF34" s="462"/>
      <c r="DNG34" s="462"/>
      <c r="DNH34" s="462"/>
      <c r="DNI34" s="462"/>
      <c r="DNJ34" s="462"/>
      <c r="DNK34" s="462"/>
      <c r="DNL34" s="462"/>
      <c r="DNM34" s="462"/>
      <c r="DNN34" s="462"/>
      <c r="DNO34" s="462"/>
      <c r="DNP34" s="462"/>
      <c r="DNQ34" s="462"/>
      <c r="DNR34" s="462"/>
      <c r="DNS34" s="462"/>
      <c r="DNT34" s="462"/>
      <c r="DNU34" s="462"/>
      <c r="DNV34" s="462"/>
      <c r="DNW34" s="462"/>
      <c r="DNX34" s="462"/>
      <c r="DNY34" s="462"/>
      <c r="DNZ34" s="462"/>
      <c r="DOA34" s="462"/>
      <c r="DOB34" s="462"/>
      <c r="DOC34" s="462"/>
      <c r="DOD34" s="462"/>
      <c r="DOE34" s="462"/>
      <c r="DOF34" s="462"/>
      <c r="DOG34" s="462"/>
      <c r="DOH34" s="462"/>
      <c r="DOI34" s="462"/>
      <c r="DOJ34" s="462"/>
      <c r="DOK34" s="462"/>
      <c r="DOL34" s="462"/>
      <c r="DOM34" s="462"/>
      <c r="DON34" s="462"/>
      <c r="DOO34" s="462"/>
      <c r="DOP34" s="462"/>
      <c r="DOQ34" s="462"/>
      <c r="DOR34" s="462"/>
      <c r="DOS34" s="462"/>
      <c r="DOT34" s="462"/>
      <c r="DOU34" s="462"/>
      <c r="DOV34" s="462"/>
      <c r="DOW34" s="462"/>
      <c r="DOX34" s="462"/>
      <c r="DOY34" s="462"/>
      <c r="DOZ34" s="462"/>
      <c r="DPA34" s="462"/>
      <c r="DPB34" s="462"/>
      <c r="DPC34" s="462"/>
      <c r="DPD34" s="462"/>
      <c r="DPE34" s="462"/>
      <c r="DPF34" s="462"/>
      <c r="DPG34" s="462"/>
      <c r="DPH34" s="462"/>
      <c r="DPI34" s="462"/>
      <c r="DPJ34" s="462"/>
      <c r="DPK34" s="462"/>
      <c r="DPL34" s="462"/>
      <c r="DPM34" s="462"/>
      <c r="DPN34" s="462"/>
      <c r="DPO34" s="462"/>
      <c r="DPP34" s="462"/>
      <c r="DPQ34" s="462"/>
      <c r="DPR34" s="462"/>
      <c r="DPS34" s="462"/>
      <c r="DPT34" s="462"/>
      <c r="DPU34" s="462"/>
      <c r="DPV34" s="462"/>
      <c r="DPW34" s="462"/>
      <c r="DPX34" s="462"/>
      <c r="DPY34" s="462"/>
      <c r="DPZ34" s="462"/>
      <c r="DQA34" s="462"/>
      <c r="DQB34" s="462"/>
      <c r="DQC34" s="462"/>
      <c r="DQD34" s="462"/>
      <c r="DQE34" s="462"/>
      <c r="DQF34" s="462"/>
      <c r="DQG34" s="462"/>
      <c r="DQH34" s="462"/>
      <c r="DQI34" s="462"/>
      <c r="DQJ34" s="462"/>
      <c r="DQK34" s="462"/>
      <c r="DQL34" s="462"/>
      <c r="DQM34" s="462"/>
      <c r="DQN34" s="462"/>
      <c r="DQO34" s="462"/>
      <c r="DQP34" s="462"/>
      <c r="DQQ34" s="462"/>
      <c r="DQR34" s="462"/>
      <c r="DQS34" s="462"/>
      <c r="DQT34" s="462"/>
      <c r="DQU34" s="462"/>
      <c r="DQV34" s="462"/>
      <c r="DQW34" s="462"/>
      <c r="DQX34" s="462"/>
      <c r="DQY34" s="462"/>
      <c r="DQZ34" s="462"/>
      <c r="DRA34" s="462"/>
      <c r="DRB34" s="462"/>
      <c r="DRC34" s="462"/>
      <c r="DRD34" s="462"/>
      <c r="DRE34" s="462"/>
      <c r="DRF34" s="462"/>
      <c r="DRG34" s="462"/>
      <c r="DRH34" s="462"/>
      <c r="DRI34" s="462"/>
      <c r="DRJ34" s="462"/>
      <c r="DRK34" s="462"/>
      <c r="DRL34" s="462"/>
      <c r="DRM34" s="462"/>
      <c r="DRN34" s="462"/>
      <c r="DRO34" s="462"/>
      <c r="DRP34" s="462"/>
      <c r="DRQ34" s="462"/>
      <c r="DRR34" s="462"/>
      <c r="DRS34" s="462"/>
      <c r="DRT34" s="462"/>
      <c r="DRU34" s="462"/>
      <c r="DRV34" s="462"/>
      <c r="DRW34" s="462"/>
      <c r="DRX34" s="462"/>
      <c r="DRY34" s="462"/>
      <c r="DRZ34" s="462"/>
      <c r="DSA34" s="462"/>
      <c r="DSB34" s="462"/>
      <c r="DSC34" s="462"/>
      <c r="DSD34" s="462"/>
      <c r="DSE34" s="462"/>
      <c r="DSF34" s="462"/>
      <c r="DSG34" s="462"/>
      <c r="DSH34" s="462"/>
      <c r="DSI34" s="462"/>
      <c r="DSJ34" s="462"/>
      <c r="DSK34" s="462"/>
      <c r="DSL34" s="462"/>
      <c r="DSM34" s="462"/>
      <c r="DSN34" s="462"/>
      <c r="DSO34" s="462"/>
      <c r="DSP34" s="462"/>
      <c r="DSQ34" s="462"/>
      <c r="DSR34" s="462"/>
      <c r="DSS34" s="462"/>
      <c r="DST34" s="462"/>
      <c r="DSU34" s="462"/>
      <c r="DSV34" s="462"/>
      <c r="DSW34" s="462"/>
      <c r="DSX34" s="462"/>
      <c r="DSY34" s="462"/>
      <c r="DSZ34" s="462"/>
      <c r="DTA34" s="462"/>
      <c r="DTB34" s="462"/>
      <c r="DTC34" s="462"/>
      <c r="DTD34" s="462"/>
      <c r="DTE34" s="462"/>
      <c r="DTF34" s="462"/>
      <c r="DTG34" s="462"/>
      <c r="DTH34" s="462"/>
      <c r="DTI34" s="462"/>
      <c r="DTJ34" s="462"/>
      <c r="DTK34" s="462"/>
      <c r="DTL34" s="462"/>
      <c r="DTM34" s="462"/>
      <c r="DTN34" s="462"/>
      <c r="DTO34" s="462"/>
      <c r="DTP34" s="462"/>
      <c r="DTQ34" s="462"/>
      <c r="DTR34" s="462"/>
      <c r="DTS34" s="462"/>
      <c r="DTT34" s="462"/>
      <c r="DTU34" s="462"/>
      <c r="DTV34" s="462"/>
      <c r="DTW34" s="462"/>
      <c r="DTX34" s="462"/>
      <c r="DTY34" s="462"/>
      <c r="DTZ34" s="462"/>
      <c r="DUA34" s="462"/>
      <c r="DUB34" s="462"/>
      <c r="DUC34" s="462"/>
      <c r="DUD34" s="462"/>
      <c r="DUE34" s="462"/>
      <c r="DUF34" s="462"/>
      <c r="DUG34" s="462"/>
      <c r="DUH34" s="462"/>
      <c r="DUI34" s="462"/>
      <c r="DUJ34" s="462"/>
      <c r="DUK34" s="462"/>
      <c r="DUL34" s="462"/>
      <c r="DUM34" s="462"/>
      <c r="DUN34" s="462"/>
      <c r="DUO34" s="462"/>
      <c r="DUP34" s="462"/>
      <c r="DUQ34" s="462"/>
      <c r="DUR34" s="462"/>
      <c r="DUS34" s="462"/>
      <c r="DUT34" s="462"/>
      <c r="DUU34" s="462"/>
      <c r="DUV34" s="462"/>
      <c r="DUW34" s="462"/>
      <c r="DUX34" s="462"/>
      <c r="DUY34" s="462"/>
      <c r="DUZ34" s="462"/>
      <c r="DVA34" s="462"/>
      <c r="DVB34" s="462"/>
      <c r="DVC34" s="462"/>
      <c r="DVD34" s="462"/>
      <c r="DVE34" s="462"/>
      <c r="DVF34" s="462"/>
      <c r="DVG34" s="462"/>
      <c r="DVH34" s="462"/>
      <c r="DVI34" s="462"/>
      <c r="DVJ34" s="462"/>
      <c r="DVK34" s="462"/>
      <c r="DVL34" s="462"/>
      <c r="DVM34" s="462"/>
      <c r="DVN34" s="462"/>
      <c r="DVO34" s="462"/>
      <c r="DVP34" s="462"/>
      <c r="DVQ34" s="462"/>
      <c r="DVR34" s="462"/>
      <c r="DVS34" s="462"/>
      <c r="DVT34" s="462"/>
      <c r="DVU34" s="462"/>
      <c r="DVV34" s="462"/>
      <c r="DVW34" s="462"/>
      <c r="DVX34" s="462"/>
      <c r="DVY34" s="462"/>
      <c r="DVZ34" s="462"/>
      <c r="DWA34" s="462"/>
      <c r="DWB34" s="462"/>
      <c r="DWC34" s="462"/>
      <c r="DWD34" s="462"/>
      <c r="DWE34" s="462"/>
      <c r="DWF34" s="462"/>
      <c r="DWG34" s="462"/>
      <c r="DWH34" s="462"/>
      <c r="DWI34" s="462"/>
      <c r="DWJ34" s="462"/>
      <c r="DWK34" s="462"/>
      <c r="DWL34" s="462"/>
      <c r="DWM34" s="462"/>
      <c r="DWN34" s="462"/>
      <c r="DWO34" s="462"/>
      <c r="DWP34" s="462"/>
      <c r="DWQ34" s="462"/>
      <c r="DWR34" s="462"/>
      <c r="DWS34" s="462"/>
      <c r="DWT34" s="462"/>
      <c r="DWU34" s="462"/>
      <c r="DWV34" s="462"/>
      <c r="DWW34" s="462"/>
      <c r="DWX34" s="462"/>
      <c r="DWY34" s="462"/>
      <c r="DWZ34" s="462"/>
      <c r="DXA34" s="462"/>
      <c r="DXB34" s="462"/>
      <c r="DXC34" s="462"/>
      <c r="DXD34" s="462"/>
      <c r="DXE34" s="462"/>
      <c r="DXF34" s="462"/>
      <c r="DXG34" s="462"/>
      <c r="DXH34" s="462"/>
      <c r="DXI34" s="462"/>
      <c r="DXJ34" s="462"/>
      <c r="DXK34" s="462"/>
      <c r="DXL34" s="462"/>
      <c r="DXM34" s="462"/>
      <c r="DXN34" s="462"/>
      <c r="DXO34" s="462"/>
      <c r="DXP34" s="462"/>
      <c r="DXQ34" s="462"/>
      <c r="DXR34" s="462"/>
      <c r="DXS34" s="462"/>
      <c r="DXT34" s="462"/>
      <c r="DXU34" s="462"/>
      <c r="DXV34" s="462"/>
      <c r="DXW34" s="462"/>
      <c r="DXX34" s="462"/>
      <c r="DXY34" s="462"/>
      <c r="DXZ34" s="462"/>
      <c r="DYA34" s="462"/>
      <c r="DYB34" s="462"/>
      <c r="DYC34" s="462"/>
      <c r="DYD34" s="462"/>
      <c r="DYE34" s="462"/>
      <c r="DYF34" s="462"/>
      <c r="DYG34" s="462"/>
      <c r="DYH34" s="462"/>
      <c r="DYI34" s="462"/>
      <c r="DYJ34" s="462"/>
      <c r="DYK34" s="462"/>
      <c r="DYL34" s="462"/>
      <c r="DYM34" s="462"/>
      <c r="DYN34" s="462"/>
      <c r="DYO34" s="462"/>
      <c r="DYP34" s="462"/>
      <c r="DYQ34" s="462"/>
      <c r="DYR34" s="462"/>
      <c r="DYS34" s="462"/>
      <c r="DYT34" s="462"/>
      <c r="DYU34" s="462"/>
      <c r="DYV34" s="462"/>
      <c r="DYW34" s="462"/>
      <c r="DYX34" s="462"/>
      <c r="DYY34" s="462"/>
      <c r="DYZ34" s="462"/>
      <c r="DZA34" s="462"/>
      <c r="DZB34" s="462"/>
      <c r="DZC34" s="462"/>
      <c r="DZD34" s="462"/>
      <c r="DZE34" s="462"/>
      <c r="DZF34" s="462"/>
      <c r="DZG34" s="462"/>
      <c r="DZH34" s="462"/>
      <c r="DZI34" s="462"/>
      <c r="DZJ34" s="462"/>
      <c r="DZK34" s="462"/>
      <c r="DZL34" s="462"/>
      <c r="DZM34" s="462"/>
      <c r="DZN34" s="462"/>
      <c r="DZO34" s="462"/>
      <c r="DZP34" s="462"/>
      <c r="DZQ34" s="462"/>
      <c r="DZR34" s="462"/>
      <c r="DZS34" s="462"/>
      <c r="DZT34" s="462"/>
      <c r="DZU34" s="462"/>
      <c r="DZV34" s="462"/>
      <c r="DZW34" s="462"/>
      <c r="DZX34" s="462"/>
      <c r="DZY34" s="462"/>
      <c r="DZZ34" s="462"/>
      <c r="EAA34" s="462"/>
      <c r="EAB34" s="462"/>
      <c r="EAC34" s="462"/>
      <c r="EAD34" s="462"/>
      <c r="EAE34" s="462"/>
      <c r="EAF34" s="462"/>
      <c r="EAG34" s="462"/>
      <c r="EAH34" s="462"/>
      <c r="EAI34" s="462"/>
      <c r="EAJ34" s="462"/>
      <c r="EAK34" s="462"/>
      <c r="EAL34" s="462"/>
      <c r="EAM34" s="462"/>
      <c r="EAN34" s="462"/>
      <c r="EAO34" s="462"/>
      <c r="EAP34" s="462"/>
      <c r="EAQ34" s="462"/>
      <c r="EAR34" s="462"/>
      <c r="EAS34" s="462"/>
      <c r="EAT34" s="462"/>
      <c r="EAU34" s="462"/>
      <c r="EAV34" s="462"/>
      <c r="EAW34" s="462"/>
      <c r="EAX34" s="462"/>
      <c r="EAY34" s="462"/>
      <c r="EAZ34" s="462"/>
      <c r="EBA34" s="462"/>
      <c r="EBB34" s="462"/>
      <c r="EBC34" s="462"/>
      <c r="EBD34" s="462"/>
      <c r="EBE34" s="462"/>
      <c r="EBF34" s="462"/>
      <c r="EBG34" s="462"/>
      <c r="EBH34" s="462"/>
      <c r="EBI34" s="462"/>
      <c r="EBJ34" s="462"/>
      <c r="EBK34" s="462"/>
      <c r="EBL34" s="462"/>
      <c r="EBM34" s="462"/>
      <c r="EBN34" s="462"/>
      <c r="EBO34" s="462"/>
      <c r="EBP34" s="462"/>
      <c r="EBQ34" s="462"/>
      <c r="EBR34" s="462"/>
      <c r="EBS34" s="462"/>
      <c r="EBT34" s="462"/>
      <c r="EBU34" s="462"/>
      <c r="EBV34" s="462"/>
      <c r="EBW34" s="462"/>
      <c r="EBX34" s="462"/>
      <c r="EBY34" s="462"/>
      <c r="EBZ34" s="462"/>
      <c r="ECA34" s="462"/>
      <c r="ECB34" s="462"/>
      <c r="ECC34" s="462"/>
      <c r="ECD34" s="462"/>
      <c r="ECE34" s="462"/>
      <c r="ECF34" s="462"/>
      <c r="ECG34" s="462"/>
      <c r="ECH34" s="462"/>
      <c r="ECI34" s="462"/>
      <c r="ECJ34" s="462"/>
      <c r="ECK34" s="462"/>
      <c r="ECL34" s="462"/>
      <c r="ECM34" s="462"/>
      <c r="ECN34" s="462"/>
      <c r="ECO34" s="462"/>
      <c r="ECP34" s="462"/>
      <c r="ECQ34" s="462"/>
      <c r="ECR34" s="462"/>
      <c r="ECS34" s="462"/>
      <c r="ECT34" s="462"/>
      <c r="ECU34" s="462"/>
      <c r="ECV34" s="462"/>
      <c r="ECW34" s="462"/>
      <c r="ECX34" s="462"/>
      <c r="ECY34" s="462"/>
      <c r="ECZ34" s="462"/>
      <c r="EDA34" s="462"/>
      <c r="EDB34" s="462"/>
      <c r="EDC34" s="462"/>
      <c r="EDD34" s="462"/>
      <c r="EDE34" s="462"/>
      <c r="EDF34" s="462"/>
      <c r="EDG34" s="462"/>
      <c r="EDH34" s="462"/>
      <c r="EDI34" s="462"/>
      <c r="EDJ34" s="462"/>
      <c r="EDK34" s="462"/>
      <c r="EDL34" s="462"/>
      <c r="EDM34" s="462"/>
      <c r="EDN34" s="462"/>
      <c r="EDO34" s="462"/>
      <c r="EDP34" s="462"/>
      <c r="EDQ34" s="462"/>
      <c r="EDR34" s="462"/>
      <c r="EDS34" s="462"/>
      <c r="EDT34" s="462"/>
      <c r="EDU34" s="462"/>
      <c r="EDV34" s="462"/>
      <c r="EDW34" s="462"/>
      <c r="EDX34" s="462"/>
      <c r="EDY34" s="462"/>
      <c r="EDZ34" s="462"/>
      <c r="EEA34" s="462"/>
      <c r="EEB34" s="462"/>
      <c r="EEC34" s="462"/>
      <c r="EED34" s="462"/>
      <c r="EEE34" s="462"/>
      <c r="EEF34" s="462"/>
      <c r="EEG34" s="462"/>
      <c r="EEH34" s="462"/>
      <c r="EEI34" s="462"/>
      <c r="EEJ34" s="462"/>
      <c r="EEK34" s="462"/>
      <c r="EEL34" s="462"/>
      <c r="EEM34" s="462"/>
      <c r="EEN34" s="462"/>
      <c r="EEO34" s="462"/>
      <c r="EEP34" s="462"/>
      <c r="EEQ34" s="462"/>
      <c r="EER34" s="462"/>
      <c r="EES34" s="462"/>
      <c r="EET34" s="462"/>
      <c r="EEU34" s="462"/>
      <c r="EEV34" s="462"/>
      <c r="EEW34" s="462"/>
      <c r="EEX34" s="462"/>
      <c r="EEY34" s="462"/>
      <c r="EEZ34" s="462"/>
      <c r="EFA34" s="462"/>
      <c r="EFB34" s="462"/>
      <c r="EFC34" s="462"/>
      <c r="EFD34" s="462"/>
      <c r="EFE34" s="462"/>
      <c r="EFF34" s="462"/>
      <c r="EFG34" s="462"/>
      <c r="EFH34" s="462"/>
      <c r="EFI34" s="462"/>
      <c r="EFJ34" s="462"/>
      <c r="EFK34" s="462"/>
      <c r="EFL34" s="462"/>
      <c r="EFM34" s="462"/>
      <c r="EFN34" s="462"/>
      <c r="EFO34" s="462"/>
      <c r="EFP34" s="462"/>
      <c r="EFQ34" s="462"/>
      <c r="EFR34" s="462"/>
      <c r="EFS34" s="462"/>
      <c r="EFT34" s="462"/>
      <c r="EFU34" s="462"/>
      <c r="EFV34" s="462"/>
      <c r="EFW34" s="462"/>
      <c r="EFX34" s="462"/>
      <c r="EFY34" s="462"/>
      <c r="EFZ34" s="462"/>
      <c r="EGA34" s="462"/>
      <c r="EGB34" s="462"/>
      <c r="EGC34" s="462"/>
      <c r="EGD34" s="462"/>
      <c r="EGE34" s="462"/>
      <c r="EGF34" s="462"/>
      <c r="EGG34" s="462"/>
      <c r="EGH34" s="462"/>
      <c r="EGI34" s="462"/>
      <c r="EGJ34" s="462"/>
      <c r="EGK34" s="462"/>
      <c r="EGL34" s="462"/>
      <c r="EGM34" s="462"/>
      <c r="EGN34" s="462"/>
      <c r="EGO34" s="462"/>
      <c r="EGP34" s="462"/>
      <c r="EGQ34" s="462"/>
      <c r="EGR34" s="462"/>
      <c r="EGS34" s="462"/>
      <c r="EGT34" s="462"/>
      <c r="EGU34" s="462"/>
      <c r="EGV34" s="462"/>
      <c r="EGW34" s="462"/>
      <c r="EGX34" s="462"/>
      <c r="EGY34" s="462"/>
      <c r="EGZ34" s="462"/>
      <c r="EHA34" s="462"/>
      <c r="EHB34" s="462"/>
      <c r="EHC34" s="462"/>
      <c r="EHD34" s="462"/>
      <c r="EHE34" s="462"/>
      <c r="EHF34" s="462"/>
      <c r="EHG34" s="462"/>
      <c r="EHH34" s="462"/>
      <c r="EHI34" s="462"/>
      <c r="EHJ34" s="462"/>
      <c r="EHK34" s="462"/>
      <c r="EHL34" s="462"/>
      <c r="EHM34" s="462"/>
      <c r="EHN34" s="462"/>
      <c r="EHO34" s="462"/>
      <c r="EHP34" s="462"/>
      <c r="EHQ34" s="462"/>
      <c r="EHR34" s="462"/>
      <c r="EHS34" s="462"/>
      <c r="EHT34" s="462"/>
      <c r="EHU34" s="462"/>
      <c r="EHV34" s="462"/>
      <c r="EHW34" s="462"/>
      <c r="EHX34" s="462"/>
      <c r="EHY34" s="462"/>
      <c r="EHZ34" s="462"/>
      <c r="EIA34" s="462"/>
      <c r="EIB34" s="462"/>
      <c r="EIC34" s="462"/>
      <c r="EID34" s="462"/>
      <c r="EIE34" s="462"/>
      <c r="EIF34" s="462"/>
      <c r="EIG34" s="462"/>
      <c r="EIH34" s="462"/>
      <c r="EII34" s="462"/>
      <c r="EIJ34" s="462"/>
      <c r="EIK34" s="462"/>
      <c r="EIL34" s="462"/>
      <c r="EIM34" s="462"/>
      <c r="EIN34" s="462"/>
      <c r="EIO34" s="462"/>
      <c r="EIP34" s="462"/>
      <c r="EIQ34" s="462"/>
      <c r="EIR34" s="462"/>
      <c r="EIS34" s="462"/>
      <c r="EIT34" s="462"/>
      <c r="EIU34" s="462"/>
      <c r="EIV34" s="462"/>
      <c r="EIW34" s="462"/>
      <c r="EIX34" s="462"/>
      <c r="EIY34" s="462"/>
      <c r="EIZ34" s="462"/>
      <c r="EJA34" s="462"/>
      <c r="EJB34" s="462"/>
      <c r="EJC34" s="462"/>
      <c r="EJD34" s="462"/>
      <c r="EJE34" s="462"/>
      <c r="EJF34" s="462"/>
      <c r="EJG34" s="462"/>
      <c r="EJH34" s="462"/>
      <c r="EJI34" s="462"/>
      <c r="EJJ34" s="462"/>
      <c r="EJK34" s="462"/>
      <c r="EJL34" s="462"/>
      <c r="EJM34" s="462"/>
      <c r="EJN34" s="462"/>
      <c r="EJO34" s="462"/>
      <c r="EJP34" s="462"/>
      <c r="EJQ34" s="462"/>
      <c r="EJR34" s="462"/>
      <c r="EJS34" s="462"/>
      <c r="EJT34" s="462"/>
      <c r="EJU34" s="462"/>
      <c r="EJV34" s="462"/>
      <c r="EJW34" s="462"/>
      <c r="EJX34" s="462"/>
      <c r="EJY34" s="462"/>
      <c r="EJZ34" s="462"/>
      <c r="EKA34" s="462"/>
      <c r="EKB34" s="462"/>
      <c r="EKC34" s="462"/>
      <c r="EKD34" s="462"/>
      <c r="EKE34" s="462"/>
      <c r="EKF34" s="462"/>
      <c r="EKG34" s="462"/>
      <c r="EKH34" s="462"/>
      <c r="EKI34" s="462"/>
      <c r="EKJ34" s="462"/>
      <c r="EKK34" s="462"/>
      <c r="EKL34" s="462"/>
      <c r="EKM34" s="462"/>
      <c r="EKN34" s="462"/>
      <c r="EKO34" s="462"/>
      <c r="EKP34" s="462"/>
      <c r="EKQ34" s="462"/>
      <c r="EKR34" s="462"/>
      <c r="EKS34" s="462"/>
      <c r="EKT34" s="462"/>
      <c r="EKU34" s="462"/>
      <c r="EKV34" s="462"/>
      <c r="EKW34" s="462"/>
      <c r="EKX34" s="462"/>
      <c r="EKY34" s="462"/>
      <c r="EKZ34" s="462"/>
      <c r="ELA34" s="462"/>
      <c r="ELB34" s="462"/>
      <c r="ELC34" s="462"/>
      <c r="ELD34" s="462"/>
      <c r="ELE34" s="462"/>
      <c r="ELF34" s="462"/>
      <c r="ELG34" s="462"/>
      <c r="ELH34" s="462"/>
      <c r="ELI34" s="462"/>
      <c r="ELJ34" s="462"/>
      <c r="ELK34" s="462"/>
      <c r="ELL34" s="462"/>
      <c r="ELM34" s="462"/>
      <c r="ELN34" s="462"/>
      <c r="ELO34" s="462"/>
      <c r="ELP34" s="462"/>
      <c r="ELQ34" s="462"/>
      <c r="ELR34" s="462"/>
      <c r="ELS34" s="462"/>
      <c r="ELT34" s="462"/>
      <c r="ELU34" s="462"/>
      <c r="ELV34" s="462"/>
      <c r="ELW34" s="462"/>
      <c r="ELX34" s="462"/>
      <c r="ELY34" s="462"/>
      <c r="ELZ34" s="462"/>
      <c r="EMA34" s="462"/>
      <c r="EMB34" s="462"/>
      <c r="EMC34" s="462"/>
      <c r="EMD34" s="462"/>
      <c r="EME34" s="462"/>
      <c r="EMF34" s="462"/>
      <c r="EMG34" s="462"/>
      <c r="EMH34" s="462"/>
      <c r="EMI34" s="462"/>
      <c r="EMJ34" s="462"/>
      <c r="EMK34" s="462"/>
      <c r="EML34" s="462"/>
      <c r="EMM34" s="462"/>
      <c r="EMN34" s="462"/>
      <c r="EMO34" s="462"/>
      <c r="EMP34" s="462"/>
      <c r="EMQ34" s="462"/>
      <c r="EMR34" s="462"/>
      <c r="EMS34" s="462"/>
      <c r="EMT34" s="462"/>
      <c r="EMU34" s="462"/>
      <c r="EMV34" s="462"/>
      <c r="EMW34" s="462"/>
      <c r="EMX34" s="462"/>
      <c r="EMY34" s="462"/>
      <c r="EMZ34" s="462"/>
      <c r="ENA34" s="462"/>
      <c r="ENB34" s="462"/>
      <c r="ENC34" s="462"/>
      <c r="END34" s="462"/>
      <c r="ENE34" s="462"/>
      <c r="ENF34" s="462"/>
      <c r="ENG34" s="462"/>
      <c r="ENH34" s="462"/>
      <c r="ENI34" s="462"/>
      <c r="ENJ34" s="462"/>
      <c r="ENK34" s="462"/>
      <c r="ENL34" s="462"/>
      <c r="ENM34" s="462"/>
      <c r="ENN34" s="462"/>
      <c r="ENO34" s="462"/>
      <c r="ENP34" s="462"/>
      <c r="ENQ34" s="462"/>
      <c r="ENR34" s="462"/>
      <c r="ENS34" s="462"/>
      <c r="ENT34" s="462"/>
      <c r="ENU34" s="462"/>
      <c r="ENV34" s="462"/>
      <c r="ENW34" s="462"/>
      <c r="ENX34" s="462"/>
      <c r="ENY34" s="462"/>
      <c r="ENZ34" s="462"/>
      <c r="EOA34" s="462"/>
      <c r="EOB34" s="462"/>
      <c r="EOC34" s="462"/>
      <c r="EOD34" s="462"/>
      <c r="EOE34" s="462"/>
      <c r="EOF34" s="462"/>
      <c r="EOG34" s="462"/>
      <c r="EOH34" s="462"/>
      <c r="EOI34" s="462"/>
      <c r="EOJ34" s="462"/>
      <c r="EOK34" s="462"/>
      <c r="EOL34" s="462"/>
      <c r="EOM34" s="462"/>
      <c r="EON34" s="462"/>
      <c r="EOO34" s="462"/>
      <c r="EOP34" s="462"/>
      <c r="EOQ34" s="462"/>
      <c r="EOR34" s="462"/>
      <c r="EOS34" s="462"/>
      <c r="EOT34" s="462"/>
      <c r="EOU34" s="462"/>
      <c r="EOV34" s="462"/>
      <c r="EOW34" s="462"/>
      <c r="EOX34" s="462"/>
      <c r="EOY34" s="462"/>
      <c r="EOZ34" s="462"/>
      <c r="EPA34" s="462"/>
      <c r="EPB34" s="462"/>
      <c r="EPC34" s="462"/>
      <c r="EPD34" s="462"/>
      <c r="EPE34" s="462"/>
      <c r="EPF34" s="462"/>
      <c r="EPG34" s="462"/>
      <c r="EPH34" s="462"/>
      <c r="EPI34" s="462"/>
      <c r="EPJ34" s="462"/>
      <c r="EPK34" s="462"/>
      <c r="EPL34" s="462"/>
      <c r="EPM34" s="462"/>
      <c r="EPN34" s="462"/>
      <c r="EPO34" s="462"/>
      <c r="EPP34" s="462"/>
      <c r="EPQ34" s="462"/>
      <c r="EPR34" s="462"/>
      <c r="EPS34" s="462"/>
      <c r="EPT34" s="462"/>
      <c r="EPU34" s="462"/>
      <c r="EPV34" s="462"/>
      <c r="EPW34" s="462"/>
      <c r="EPX34" s="462"/>
      <c r="EPY34" s="462"/>
      <c r="EPZ34" s="462"/>
      <c r="EQA34" s="462"/>
      <c r="EQB34" s="462"/>
      <c r="EQC34" s="462"/>
      <c r="EQD34" s="462"/>
      <c r="EQE34" s="462"/>
      <c r="EQF34" s="462"/>
      <c r="EQG34" s="462"/>
      <c r="EQH34" s="462"/>
      <c r="EQI34" s="462"/>
      <c r="EQJ34" s="462"/>
      <c r="EQK34" s="462"/>
      <c r="EQL34" s="462"/>
      <c r="EQM34" s="462"/>
      <c r="EQN34" s="462"/>
      <c r="EQO34" s="462"/>
      <c r="EQP34" s="462"/>
      <c r="EQQ34" s="462"/>
      <c r="EQR34" s="462"/>
      <c r="EQS34" s="462"/>
      <c r="EQT34" s="462"/>
      <c r="EQU34" s="462"/>
      <c r="EQV34" s="462"/>
      <c r="EQW34" s="462"/>
      <c r="EQX34" s="462"/>
      <c r="EQY34" s="462"/>
      <c r="EQZ34" s="462"/>
      <c r="ERA34" s="462"/>
      <c r="ERB34" s="462"/>
      <c r="ERC34" s="462"/>
      <c r="ERD34" s="462"/>
      <c r="ERE34" s="462"/>
      <c r="ERF34" s="462"/>
      <c r="ERG34" s="462"/>
      <c r="ERH34" s="462"/>
      <c r="ERI34" s="462"/>
      <c r="ERJ34" s="462"/>
      <c r="ERK34" s="462"/>
      <c r="ERL34" s="462"/>
      <c r="ERM34" s="462"/>
      <c r="ERN34" s="462"/>
      <c r="ERO34" s="462"/>
      <c r="ERP34" s="462"/>
      <c r="ERQ34" s="462"/>
      <c r="ERR34" s="462"/>
      <c r="ERS34" s="462"/>
      <c r="ERT34" s="462"/>
      <c r="ERU34" s="462"/>
      <c r="ERV34" s="462"/>
      <c r="ERW34" s="462"/>
      <c r="ERX34" s="462"/>
      <c r="ERY34" s="462"/>
      <c r="ERZ34" s="462"/>
      <c r="ESA34" s="462"/>
      <c r="ESB34" s="462"/>
      <c r="ESC34" s="462"/>
      <c r="ESD34" s="462"/>
      <c r="ESE34" s="462"/>
      <c r="ESF34" s="462"/>
      <c r="ESG34" s="462"/>
      <c r="ESH34" s="462"/>
      <c r="ESI34" s="462"/>
      <c r="ESJ34" s="462"/>
      <c r="ESK34" s="462"/>
      <c r="ESL34" s="462"/>
      <c r="ESM34" s="462"/>
      <c r="ESN34" s="462"/>
      <c r="ESO34" s="462"/>
      <c r="ESP34" s="462"/>
      <c r="ESQ34" s="462"/>
      <c r="ESR34" s="462"/>
      <c r="ESS34" s="462"/>
      <c r="EST34" s="462"/>
      <c r="ESU34" s="462"/>
      <c r="ESV34" s="462"/>
      <c r="ESW34" s="462"/>
      <c r="ESX34" s="462"/>
      <c r="ESY34" s="462"/>
      <c r="ESZ34" s="462"/>
      <c r="ETA34" s="462"/>
      <c r="ETB34" s="462"/>
      <c r="ETC34" s="462"/>
      <c r="ETD34" s="462"/>
      <c r="ETE34" s="462"/>
      <c r="ETF34" s="462"/>
      <c r="ETG34" s="462"/>
      <c r="ETH34" s="462"/>
      <c r="ETI34" s="462"/>
      <c r="ETJ34" s="462"/>
      <c r="ETK34" s="462"/>
      <c r="ETL34" s="462"/>
      <c r="ETM34" s="462"/>
      <c r="ETN34" s="462"/>
      <c r="ETO34" s="462"/>
      <c r="ETP34" s="462"/>
      <c r="ETQ34" s="462"/>
      <c r="ETR34" s="462"/>
      <c r="ETS34" s="462"/>
      <c r="ETT34" s="462"/>
      <c r="ETU34" s="462"/>
      <c r="ETV34" s="462"/>
      <c r="ETW34" s="462"/>
      <c r="ETX34" s="462"/>
      <c r="ETY34" s="462"/>
      <c r="ETZ34" s="462"/>
      <c r="EUA34" s="462"/>
      <c r="EUB34" s="462"/>
      <c r="EUC34" s="462"/>
      <c r="EUD34" s="462"/>
      <c r="EUE34" s="462"/>
      <c r="EUF34" s="462"/>
      <c r="EUG34" s="462"/>
      <c r="EUH34" s="462"/>
      <c r="EUI34" s="462"/>
      <c r="EUJ34" s="462"/>
      <c r="EUK34" s="462"/>
      <c r="EUL34" s="462"/>
      <c r="EUM34" s="462"/>
      <c r="EUN34" s="462"/>
      <c r="EUO34" s="462"/>
      <c r="EUP34" s="462"/>
      <c r="EUQ34" s="462"/>
      <c r="EUR34" s="462"/>
      <c r="EUS34" s="462"/>
      <c r="EUT34" s="462"/>
      <c r="EUU34" s="462"/>
      <c r="EUV34" s="462"/>
      <c r="EUW34" s="462"/>
      <c r="EUX34" s="462"/>
      <c r="EUY34" s="462"/>
      <c r="EUZ34" s="462"/>
      <c r="EVA34" s="462"/>
      <c r="EVB34" s="462"/>
      <c r="EVC34" s="462"/>
      <c r="EVD34" s="462"/>
      <c r="EVE34" s="462"/>
      <c r="EVF34" s="462"/>
      <c r="EVG34" s="462"/>
      <c r="EVH34" s="462"/>
      <c r="EVI34" s="462"/>
      <c r="EVJ34" s="462"/>
      <c r="EVK34" s="462"/>
      <c r="EVL34" s="462"/>
      <c r="EVM34" s="462"/>
      <c r="EVN34" s="462"/>
      <c r="EVO34" s="462"/>
      <c r="EVP34" s="462"/>
      <c r="EVQ34" s="462"/>
      <c r="EVR34" s="462"/>
      <c r="EVS34" s="462"/>
      <c r="EVT34" s="462"/>
      <c r="EVU34" s="462"/>
      <c r="EVV34" s="462"/>
      <c r="EVW34" s="462"/>
      <c r="EVX34" s="462"/>
      <c r="EVY34" s="462"/>
      <c r="EVZ34" s="462"/>
      <c r="EWA34" s="462"/>
      <c r="EWB34" s="462"/>
      <c r="EWC34" s="462"/>
      <c r="EWD34" s="462"/>
      <c r="EWE34" s="462"/>
      <c r="EWF34" s="462"/>
      <c r="EWG34" s="462"/>
      <c r="EWH34" s="462"/>
      <c r="EWI34" s="462"/>
      <c r="EWJ34" s="462"/>
      <c r="EWK34" s="462"/>
      <c r="EWL34" s="462"/>
      <c r="EWM34" s="462"/>
      <c r="EWN34" s="462"/>
      <c r="EWO34" s="462"/>
      <c r="EWP34" s="462"/>
      <c r="EWQ34" s="462"/>
      <c r="EWR34" s="462"/>
      <c r="EWS34" s="462"/>
      <c r="EWT34" s="462"/>
      <c r="EWU34" s="462"/>
      <c r="EWV34" s="462"/>
      <c r="EWW34" s="462"/>
      <c r="EWX34" s="462"/>
      <c r="EWY34" s="462"/>
      <c r="EWZ34" s="462"/>
      <c r="EXA34" s="462"/>
      <c r="EXB34" s="462"/>
      <c r="EXC34" s="462"/>
      <c r="EXD34" s="462"/>
      <c r="EXE34" s="462"/>
      <c r="EXF34" s="462"/>
      <c r="EXG34" s="462"/>
      <c r="EXH34" s="462"/>
      <c r="EXI34" s="462"/>
      <c r="EXJ34" s="462"/>
      <c r="EXK34" s="462"/>
      <c r="EXL34" s="462"/>
      <c r="EXM34" s="462"/>
      <c r="EXN34" s="462"/>
      <c r="EXO34" s="462"/>
      <c r="EXP34" s="462"/>
      <c r="EXQ34" s="462"/>
      <c r="EXR34" s="462"/>
      <c r="EXS34" s="462"/>
      <c r="EXT34" s="462"/>
      <c r="EXU34" s="462"/>
      <c r="EXV34" s="462"/>
      <c r="EXW34" s="462"/>
      <c r="EXX34" s="462"/>
      <c r="EXY34" s="462"/>
      <c r="EXZ34" s="462"/>
      <c r="EYA34" s="462"/>
      <c r="EYB34" s="462"/>
      <c r="EYC34" s="462"/>
      <c r="EYD34" s="462"/>
      <c r="EYE34" s="462"/>
      <c r="EYF34" s="462"/>
      <c r="EYG34" s="462"/>
      <c r="EYH34" s="462"/>
      <c r="EYI34" s="462"/>
      <c r="EYJ34" s="462"/>
      <c r="EYK34" s="462"/>
      <c r="EYL34" s="462"/>
      <c r="EYM34" s="462"/>
      <c r="EYN34" s="462"/>
      <c r="EYO34" s="462"/>
      <c r="EYP34" s="462"/>
      <c r="EYQ34" s="462"/>
      <c r="EYR34" s="462"/>
      <c r="EYS34" s="462"/>
      <c r="EYT34" s="462"/>
      <c r="EYU34" s="462"/>
      <c r="EYV34" s="462"/>
      <c r="EYW34" s="462"/>
      <c r="EYX34" s="462"/>
      <c r="EYY34" s="462"/>
      <c r="EYZ34" s="462"/>
      <c r="EZA34" s="462"/>
      <c r="EZB34" s="462"/>
      <c r="EZC34" s="462"/>
      <c r="EZD34" s="462"/>
      <c r="EZE34" s="462"/>
      <c r="EZF34" s="462"/>
      <c r="EZG34" s="462"/>
      <c r="EZH34" s="462"/>
      <c r="EZI34" s="462"/>
      <c r="EZJ34" s="462"/>
      <c r="EZK34" s="462"/>
      <c r="EZL34" s="462"/>
      <c r="EZM34" s="462"/>
      <c r="EZN34" s="462"/>
      <c r="EZO34" s="462"/>
      <c r="EZP34" s="462"/>
      <c r="EZQ34" s="462"/>
      <c r="EZR34" s="462"/>
      <c r="EZS34" s="462"/>
      <c r="EZT34" s="462"/>
      <c r="EZU34" s="462"/>
      <c r="EZV34" s="462"/>
      <c r="EZW34" s="462"/>
      <c r="EZX34" s="462"/>
      <c r="EZY34" s="462"/>
      <c r="EZZ34" s="462"/>
      <c r="FAA34" s="462"/>
      <c r="FAB34" s="462"/>
      <c r="FAC34" s="462"/>
      <c r="FAD34" s="462"/>
      <c r="FAE34" s="462"/>
      <c r="FAF34" s="462"/>
      <c r="FAG34" s="462"/>
      <c r="FAH34" s="462"/>
      <c r="FAI34" s="462"/>
      <c r="FAJ34" s="462"/>
      <c r="FAK34" s="462"/>
      <c r="FAL34" s="462"/>
      <c r="FAM34" s="462"/>
      <c r="FAN34" s="462"/>
      <c r="FAO34" s="462"/>
      <c r="FAP34" s="462"/>
      <c r="FAQ34" s="462"/>
      <c r="FAR34" s="462"/>
      <c r="FAS34" s="462"/>
      <c r="FAT34" s="462"/>
      <c r="FAU34" s="462"/>
      <c r="FAV34" s="462"/>
      <c r="FAW34" s="462"/>
      <c r="FAX34" s="462"/>
      <c r="FAY34" s="462"/>
      <c r="FAZ34" s="462"/>
      <c r="FBA34" s="462"/>
      <c r="FBB34" s="462"/>
      <c r="FBC34" s="462"/>
      <c r="FBD34" s="462"/>
      <c r="FBE34" s="462"/>
      <c r="FBF34" s="462"/>
      <c r="FBG34" s="462"/>
      <c r="FBH34" s="462"/>
      <c r="FBI34" s="462"/>
      <c r="FBJ34" s="462"/>
      <c r="FBK34" s="462"/>
      <c r="FBL34" s="462"/>
      <c r="FBM34" s="462"/>
      <c r="FBN34" s="462"/>
      <c r="FBO34" s="462"/>
      <c r="FBP34" s="462"/>
      <c r="FBQ34" s="462"/>
      <c r="FBR34" s="462"/>
      <c r="FBS34" s="462"/>
      <c r="FBT34" s="462"/>
      <c r="FBU34" s="462"/>
      <c r="FBV34" s="462"/>
      <c r="FBW34" s="462"/>
      <c r="FBX34" s="462"/>
      <c r="FBY34" s="462"/>
      <c r="FBZ34" s="462"/>
      <c r="FCA34" s="462"/>
      <c r="FCB34" s="462"/>
      <c r="FCC34" s="462"/>
      <c r="FCD34" s="462"/>
      <c r="FCE34" s="462"/>
      <c r="FCF34" s="462"/>
      <c r="FCG34" s="462"/>
      <c r="FCH34" s="462"/>
      <c r="FCI34" s="462"/>
      <c r="FCJ34" s="462"/>
      <c r="FCK34" s="462"/>
      <c r="FCL34" s="462"/>
      <c r="FCM34" s="462"/>
      <c r="FCN34" s="462"/>
      <c r="FCO34" s="462"/>
      <c r="FCP34" s="462"/>
      <c r="FCQ34" s="462"/>
      <c r="FCR34" s="462"/>
      <c r="FCS34" s="462"/>
      <c r="FCT34" s="462"/>
      <c r="FCU34" s="462"/>
      <c r="FCV34" s="462"/>
      <c r="FCW34" s="462"/>
      <c r="FCX34" s="462"/>
      <c r="FCY34" s="462"/>
      <c r="FCZ34" s="462"/>
      <c r="FDA34" s="462"/>
      <c r="FDB34" s="462"/>
      <c r="FDC34" s="462"/>
      <c r="FDD34" s="462"/>
      <c r="FDE34" s="462"/>
      <c r="FDF34" s="462"/>
      <c r="FDG34" s="462"/>
      <c r="FDH34" s="462"/>
      <c r="FDI34" s="462"/>
      <c r="FDJ34" s="462"/>
      <c r="FDK34" s="462"/>
      <c r="FDL34" s="462"/>
      <c r="FDM34" s="462"/>
      <c r="FDN34" s="462"/>
      <c r="FDO34" s="462"/>
      <c r="FDP34" s="462"/>
      <c r="FDQ34" s="462"/>
      <c r="FDR34" s="462"/>
      <c r="FDS34" s="462"/>
      <c r="FDT34" s="462"/>
      <c r="FDU34" s="462"/>
      <c r="FDV34" s="462"/>
      <c r="FDW34" s="462"/>
      <c r="FDX34" s="462"/>
      <c r="FDY34" s="462"/>
      <c r="FDZ34" s="462"/>
      <c r="FEA34" s="462"/>
      <c r="FEB34" s="462"/>
      <c r="FEC34" s="462"/>
      <c r="FED34" s="462"/>
      <c r="FEE34" s="462"/>
      <c r="FEF34" s="462"/>
      <c r="FEG34" s="462"/>
      <c r="FEH34" s="462"/>
      <c r="FEI34" s="462"/>
      <c r="FEJ34" s="462"/>
      <c r="FEK34" s="462"/>
      <c r="FEL34" s="462"/>
      <c r="FEM34" s="462"/>
      <c r="FEN34" s="462"/>
      <c r="FEO34" s="462"/>
      <c r="FEP34" s="462"/>
      <c r="FEQ34" s="462"/>
      <c r="FER34" s="462"/>
      <c r="FES34" s="462"/>
      <c r="FET34" s="462"/>
      <c r="FEU34" s="462"/>
      <c r="FEV34" s="462"/>
      <c r="FEW34" s="462"/>
      <c r="FEX34" s="462"/>
      <c r="FEY34" s="462"/>
      <c r="FEZ34" s="462"/>
      <c r="FFA34" s="462"/>
      <c r="FFB34" s="462"/>
      <c r="FFC34" s="462"/>
      <c r="FFD34" s="462"/>
      <c r="FFE34" s="462"/>
      <c r="FFF34" s="462"/>
      <c r="FFG34" s="462"/>
      <c r="FFH34" s="462"/>
      <c r="FFI34" s="462"/>
      <c r="FFJ34" s="462"/>
      <c r="FFK34" s="462"/>
      <c r="FFL34" s="462"/>
      <c r="FFM34" s="462"/>
      <c r="FFN34" s="462"/>
      <c r="FFO34" s="462"/>
      <c r="FFP34" s="462"/>
      <c r="FFQ34" s="462"/>
      <c r="FFR34" s="462"/>
      <c r="FFS34" s="462"/>
      <c r="FFT34" s="462"/>
      <c r="FFU34" s="462"/>
      <c r="FFV34" s="462"/>
      <c r="FFW34" s="462"/>
      <c r="FFX34" s="462"/>
      <c r="FFY34" s="462"/>
      <c r="FFZ34" s="462"/>
      <c r="FGA34" s="462"/>
      <c r="FGB34" s="462"/>
      <c r="FGC34" s="462"/>
      <c r="FGD34" s="462"/>
      <c r="FGE34" s="462"/>
      <c r="FGF34" s="462"/>
      <c r="FGG34" s="462"/>
      <c r="FGH34" s="462"/>
      <c r="FGI34" s="462"/>
      <c r="FGJ34" s="462"/>
      <c r="FGK34" s="462"/>
      <c r="FGL34" s="462"/>
      <c r="FGM34" s="462"/>
      <c r="FGN34" s="462"/>
      <c r="FGO34" s="462"/>
      <c r="FGP34" s="462"/>
      <c r="FGQ34" s="462"/>
      <c r="FGR34" s="462"/>
      <c r="FGS34" s="462"/>
      <c r="FGT34" s="462"/>
      <c r="FGU34" s="462"/>
      <c r="FGV34" s="462"/>
      <c r="FGW34" s="462"/>
      <c r="FGX34" s="462"/>
      <c r="FGY34" s="462"/>
      <c r="FGZ34" s="462"/>
      <c r="FHA34" s="462"/>
      <c r="FHB34" s="462"/>
      <c r="FHC34" s="462"/>
      <c r="FHD34" s="462"/>
      <c r="FHE34" s="462"/>
      <c r="FHF34" s="462"/>
      <c r="FHG34" s="462"/>
      <c r="FHH34" s="462"/>
      <c r="FHI34" s="462"/>
      <c r="FHJ34" s="462"/>
      <c r="FHK34" s="462"/>
      <c r="FHL34" s="462"/>
      <c r="FHM34" s="462"/>
      <c r="FHN34" s="462"/>
      <c r="FHO34" s="462"/>
      <c r="FHP34" s="462"/>
      <c r="FHQ34" s="462"/>
      <c r="FHR34" s="462"/>
      <c r="FHS34" s="462"/>
      <c r="FHT34" s="462"/>
      <c r="FHU34" s="462"/>
      <c r="FHV34" s="462"/>
      <c r="FHW34" s="462"/>
      <c r="FHX34" s="462"/>
      <c r="FHY34" s="462"/>
      <c r="FHZ34" s="462"/>
      <c r="FIA34" s="462"/>
      <c r="FIB34" s="462"/>
      <c r="FIC34" s="462"/>
      <c r="FID34" s="462"/>
      <c r="FIE34" s="462"/>
      <c r="FIF34" s="462"/>
      <c r="FIG34" s="462"/>
      <c r="FIH34" s="462"/>
      <c r="FII34" s="462"/>
      <c r="FIJ34" s="462"/>
      <c r="FIK34" s="462"/>
      <c r="FIL34" s="462"/>
      <c r="FIM34" s="462"/>
      <c r="FIN34" s="462"/>
      <c r="FIO34" s="462"/>
      <c r="FIP34" s="462"/>
      <c r="FIQ34" s="462"/>
      <c r="FIR34" s="462"/>
      <c r="FIS34" s="462"/>
      <c r="FIT34" s="462"/>
      <c r="FIU34" s="462"/>
      <c r="FIV34" s="462"/>
      <c r="FIW34" s="462"/>
      <c r="FIX34" s="462"/>
      <c r="FIY34" s="462"/>
      <c r="FIZ34" s="462"/>
      <c r="FJA34" s="462"/>
      <c r="FJB34" s="462"/>
      <c r="FJC34" s="462"/>
      <c r="FJD34" s="462"/>
      <c r="FJE34" s="462"/>
      <c r="FJF34" s="462"/>
      <c r="FJG34" s="462"/>
      <c r="FJH34" s="462"/>
      <c r="FJI34" s="462"/>
      <c r="FJJ34" s="462"/>
      <c r="FJK34" s="462"/>
      <c r="FJL34" s="462"/>
      <c r="FJM34" s="462"/>
      <c r="FJN34" s="462"/>
      <c r="FJO34" s="462"/>
      <c r="FJP34" s="462"/>
      <c r="FJQ34" s="462"/>
      <c r="FJR34" s="462"/>
      <c r="FJS34" s="462"/>
      <c r="FJT34" s="462"/>
      <c r="FJU34" s="462"/>
      <c r="FJV34" s="462"/>
      <c r="FJW34" s="462"/>
      <c r="FJX34" s="462"/>
      <c r="FJY34" s="462"/>
      <c r="FJZ34" s="462"/>
      <c r="FKA34" s="462"/>
      <c r="FKB34" s="462"/>
      <c r="FKC34" s="462"/>
      <c r="FKD34" s="462"/>
      <c r="FKE34" s="462"/>
      <c r="FKF34" s="462"/>
      <c r="FKG34" s="462"/>
      <c r="FKH34" s="462"/>
      <c r="FKI34" s="462"/>
      <c r="FKJ34" s="462"/>
      <c r="FKK34" s="462"/>
      <c r="FKL34" s="462"/>
      <c r="FKM34" s="462"/>
      <c r="FKN34" s="462"/>
      <c r="FKO34" s="462"/>
      <c r="FKP34" s="462"/>
      <c r="FKQ34" s="462"/>
      <c r="FKR34" s="462"/>
      <c r="FKS34" s="462"/>
      <c r="FKT34" s="462"/>
      <c r="FKU34" s="462"/>
      <c r="FKV34" s="462"/>
      <c r="FKW34" s="462"/>
      <c r="FKX34" s="462"/>
      <c r="FKY34" s="462"/>
      <c r="FKZ34" s="462"/>
      <c r="FLA34" s="462"/>
      <c r="FLB34" s="462"/>
      <c r="FLC34" s="462"/>
      <c r="FLD34" s="462"/>
      <c r="FLE34" s="462"/>
      <c r="FLF34" s="462"/>
      <c r="FLG34" s="462"/>
      <c r="FLH34" s="462"/>
      <c r="FLI34" s="462"/>
      <c r="FLJ34" s="462"/>
      <c r="FLK34" s="462"/>
      <c r="FLL34" s="462"/>
      <c r="FLM34" s="462"/>
      <c r="FLN34" s="462"/>
      <c r="FLO34" s="462"/>
      <c r="FLP34" s="462"/>
      <c r="FLQ34" s="462"/>
      <c r="FLR34" s="462"/>
      <c r="FLS34" s="462"/>
      <c r="FLT34" s="462"/>
      <c r="FLU34" s="462"/>
      <c r="FLV34" s="462"/>
      <c r="FLW34" s="462"/>
      <c r="FLX34" s="462"/>
      <c r="FLY34" s="462"/>
      <c r="FLZ34" s="462"/>
      <c r="FMA34" s="462"/>
      <c r="FMB34" s="462"/>
      <c r="FMC34" s="462"/>
      <c r="FMD34" s="462"/>
      <c r="FME34" s="462"/>
      <c r="FMF34" s="462"/>
      <c r="FMG34" s="462"/>
      <c r="FMH34" s="462"/>
      <c r="FMI34" s="462"/>
      <c r="FMJ34" s="462"/>
      <c r="FMK34" s="462"/>
      <c r="FML34" s="462"/>
      <c r="FMM34" s="462"/>
      <c r="FMN34" s="462"/>
      <c r="FMO34" s="462"/>
      <c r="FMP34" s="462"/>
      <c r="FMQ34" s="462"/>
      <c r="FMR34" s="462"/>
      <c r="FMS34" s="462"/>
      <c r="FMT34" s="462"/>
      <c r="FMU34" s="462"/>
      <c r="FMV34" s="462"/>
      <c r="FMW34" s="462"/>
      <c r="FMX34" s="462"/>
      <c r="FMY34" s="462"/>
      <c r="FMZ34" s="462"/>
      <c r="FNA34" s="462"/>
      <c r="FNB34" s="462"/>
      <c r="FNC34" s="462"/>
      <c r="FND34" s="462"/>
      <c r="FNE34" s="462"/>
      <c r="FNF34" s="462"/>
      <c r="FNG34" s="462"/>
      <c r="FNH34" s="462"/>
      <c r="FNI34" s="462"/>
      <c r="FNJ34" s="462"/>
      <c r="FNK34" s="462"/>
      <c r="FNL34" s="462"/>
      <c r="FNM34" s="462"/>
      <c r="FNN34" s="462"/>
      <c r="FNO34" s="462"/>
      <c r="FNP34" s="462"/>
      <c r="FNQ34" s="462"/>
      <c r="FNR34" s="462"/>
      <c r="FNS34" s="462"/>
      <c r="FNT34" s="462"/>
      <c r="FNU34" s="462"/>
      <c r="FNV34" s="462"/>
      <c r="FNW34" s="462"/>
      <c r="FNX34" s="462"/>
      <c r="FNY34" s="462"/>
      <c r="FNZ34" s="462"/>
      <c r="FOA34" s="462"/>
      <c r="FOB34" s="462"/>
      <c r="FOC34" s="462"/>
      <c r="FOD34" s="462"/>
      <c r="FOE34" s="462"/>
      <c r="FOF34" s="462"/>
      <c r="FOG34" s="462"/>
      <c r="FOH34" s="462"/>
      <c r="FOI34" s="462"/>
      <c r="FOJ34" s="462"/>
      <c r="FOK34" s="462"/>
      <c r="FOL34" s="462"/>
      <c r="FOM34" s="462"/>
      <c r="FON34" s="462"/>
      <c r="FOO34" s="462"/>
      <c r="FOP34" s="462"/>
      <c r="FOQ34" s="462"/>
      <c r="FOR34" s="462"/>
      <c r="FOS34" s="462"/>
      <c r="FOT34" s="462"/>
      <c r="FOU34" s="462"/>
      <c r="FOV34" s="462"/>
      <c r="FOW34" s="462"/>
      <c r="FOX34" s="462"/>
      <c r="FOY34" s="462"/>
      <c r="FOZ34" s="462"/>
      <c r="FPA34" s="462"/>
      <c r="FPB34" s="462"/>
      <c r="FPC34" s="462"/>
      <c r="FPD34" s="462"/>
      <c r="FPE34" s="462"/>
      <c r="FPF34" s="462"/>
      <c r="FPG34" s="462"/>
      <c r="FPH34" s="462"/>
      <c r="FPI34" s="462"/>
      <c r="FPJ34" s="462"/>
      <c r="FPK34" s="462"/>
      <c r="FPL34" s="462"/>
      <c r="FPM34" s="462"/>
      <c r="FPN34" s="462"/>
      <c r="FPO34" s="462"/>
      <c r="FPP34" s="462"/>
      <c r="FPQ34" s="462"/>
      <c r="FPR34" s="462"/>
      <c r="FPS34" s="462"/>
      <c r="FPT34" s="462"/>
      <c r="FPU34" s="462"/>
      <c r="FPV34" s="462"/>
      <c r="FPW34" s="462"/>
      <c r="FPX34" s="462"/>
      <c r="FPY34" s="462"/>
      <c r="FPZ34" s="462"/>
      <c r="FQA34" s="462"/>
      <c r="FQB34" s="462"/>
      <c r="FQC34" s="462"/>
      <c r="FQD34" s="462"/>
      <c r="FQE34" s="462"/>
      <c r="FQF34" s="462"/>
      <c r="FQG34" s="462"/>
      <c r="FQH34" s="462"/>
      <c r="FQI34" s="462"/>
      <c r="FQJ34" s="462"/>
      <c r="FQK34" s="462"/>
      <c r="FQL34" s="462"/>
      <c r="FQM34" s="462"/>
      <c r="FQN34" s="462"/>
      <c r="FQO34" s="462"/>
      <c r="FQP34" s="462"/>
      <c r="FQQ34" s="462"/>
      <c r="FQR34" s="462"/>
      <c r="FQS34" s="462"/>
      <c r="FQT34" s="462"/>
      <c r="FQU34" s="462"/>
      <c r="FQV34" s="462"/>
      <c r="FQW34" s="462"/>
      <c r="FQX34" s="462"/>
      <c r="FQY34" s="462"/>
      <c r="FQZ34" s="462"/>
      <c r="FRA34" s="462"/>
      <c r="FRB34" s="462"/>
      <c r="FRC34" s="462"/>
      <c r="FRD34" s="462"/>
      <c r="FRE34" s="462"/>
      <c r="FRF34" s="462"/>
      <c r="FRG34" s="462"/>
      <c r="FRH34" s="462"/>
      <c r="FRI34" s="462"/>
      <c r="FRJ34" s="462"/>
      <c r="FRK34" s="462"/>
      <c r="FRL34" s="462"/>
      <c r="FRM34" s="462"/>
      <c r="FRN34" s="462"/>
      <c r="FRO34" s="462"/>
      <c r="FRP34" s="462"/>
      <c r="FRQ34" s="462"/>
      <c r="FRR34" s="462"/>
      <c r="FRS34" s="462"/>
      <c r="FRT34" s="462"/>
      <c r="FRU34" s="462"/>
      <c r="FRV34" s="462"/>
      <c r="FRW34" s="462"/>
      <c r="FRX34" s="462"/>
      <c r="FRY34" s="462"/>
      <c r="FRZ34" s="462"/>
      <c r="FSA34" s="462"/>
      <c r="FSB34" s="462"/>
      <c r="FSC34" s="462"/>
      <c r="FSD34" s="462"/>
      <c r="FSE34" s="462"/>
      <c r="FSF34" s="462"/>
      <c r="FSG34" s="462"/>
      <c r="FSH34" s="462"/>
      <c r="FSI34" s="462"/>
      <c r="FSJ34" s="462"/>
      <c r="FSK34" s="462"/>
      <c r="FSL34" s="462"/>
      <c r="FSM34" s="462"/>
      <c r="FSN34" s="462"/>
      <c r="FSO34" s="462"/>
      <c r="FSP34" s="462"/>
      <c r="FSQ34" s="462"/>
      <c r="FSR34" s="462"/>
      <c r="FSS34" s="462"/>
      <c r="FST34" s="462"/>
      <c r="FSU34" s="462"/>
      <c r="FSV34" s="462"/>
      <c r="FSW34" s="462"/>
      <c r="FSX34" s="462"/>
      <c r="FSY34" s="462"/>
      <c r="FSZ34" s="462"/>
      <c r="FTA34" s="462"/>
      <c r="FTB34" s="462"/>
      <c r="FTC34" s="462"/>
      <c r="FTD34" s="462"/>
      <c r="FTE34" s="462"/>
      <c r="FTF34" s="462"/>
      <c r="FTG34" s="462"/>
      <c r="FTH34" s="462"/>
      <c r="FTI34" s="462"/>
      <c r="FTJ34" s="462"/>
      <c r="FTK34" s="462"/>
      <c r="FTL34" s="462"/>
      <c r="FTM34" s="462"/>
      <c r="FTN34" s="462"/>
      <c r="FTO34" s="462"/>
      <c r="FTP34" s="462"/>
      <c r="FTQ34" s="462"/>
      <c r="FTR34" s="462"/>
      <c r="FTS34" s="462"/>
      <c r="FTT34" s="462"/>
      <c r="FTU34" s="462"/>
      <c r="FTV34" s="462"/>
      <c r="FTW34" s="462"/>
      <c r="FTX34" s="462"/>
      <c r="FTY34" s="462"/>
      <c r="FTZ34" s="462"/>
      <c r="FUA34" s="462"/>
      <c r="FUB34" s="462"/>
      <c r="FUC34" s="462"/>
      <c r="FUD34" s="462"/>
      <c r="FUE34" s="462"/>
      <c r="FUF34" s="462"/>
      <c r="FUG34" s="462"/>
      <c r="FUH34" s="462"/>
      <c r="FUI34" s="462"/>
      <c r="FUJ34" s="462"/>
      <c r="FUK34" s="462"/>
      <c r="FUL34" s="462"/>
      <c r="FUM34" s="462"/>
      <c r="FUN34" s="462"/>
      <c r="FUO34" s="462"/>
      <c r="FUP34" s="462"/>
      <c r="FUQ34" s="462"/>
      <c r="FUR34" s="462"/>
      <c r="FUS34" s="462"/>
      <c r="FUT34" s="462"/>
      <c r="FUU34" s="462"/>
      <c r="FUV34" s="462"/>
      <c r="FUW34" s="462"/>
      <c r="FUX34" s="462"/>
      <c r="FUY34" s="462"/>
      <c r="FUZ34" s="462"/>
      <c r="FVA34" s="462"/>
      <c r="FVB34" s="462"/>
      <c r="FVC34" s="462"/>
      <c r="FVD34" s="462"/>
      <c r="FVE34" s="462"/>
      <c r="FVF34" s="462"/>
      <c r="FVG34" s="462"/>
      <c r="FVH34" s="462"/>
      <c r="FVI34" s="462"/>
      <c r="FVJ34" s="462"/>
      <c r="FVK34" s="462"/>
      <c r="FVL34" s="462"/>
      <c r="FVM34" s="462"/>
      <c r="FVN34" s="462"/>
      <c r="FVO34" s="462"/>
      <c r="FVP34" s="462"/>
      <c r="FVQ34" s="462"/>
      <c r="FVR34" s="462"/>
      <c r="FVS34" s="462"/>
      <c r="FVT34" s="462"/>
      <c r="FVU34" s="462"/>
      <c r="FVV34" s="462"/>
      <c r="FVW34" s="462"/>
      <c r="FVX34" s="462"/>
      <c r="FVY34" s="462"/>
      <c r="FVZ34" s="462"/>
      <c r="FWA34" s="462"/>
      <c r="FWB34" s="462"/>
      <c r="FWC34" s="462"/>
      <c r="FWD34" s="462"/>
      <c r="FWE34" s="462"/>
      <c r="FWF34" s="462"/>
      <c r="FWG34" s="462"/>
      <c r="FWH34" s="462"/>
      <c r="FWI34" s="462"/>
      <c r="FWJ34" s="462"/>
      <c r="FWK34" s="462"/>
      <c r="FWL34" s="462"/>
      <c r="FWM34" s="462"/>
      <c r="FWN34" s="462"/>
      <c r="FWO34" s="462"/>
      <c r="FWP34" s="462"/>
      <c r="FWQ34" s="462"/>
      <c r="FWR34" s="462"/>
      <c r="FWS34" s="462"/>
      <c r="FWT34" s="462"/>
      <c r="FWU34" s="462"/>
      <c r="FWV34" s="462"/>
      <c r="FWW34" s="462"/>
      <c r="FWX34" s="462"/>
      <c r="FWY34" s="462"/>
      <c r="FWZ34" s="462"/>
      <c r="FXA34" s="462"/>
      <c r="FXB34" s="462"/>
      <c r="FXC34" s="462"/>
      <c r="FXD34" s="462"/>
      <c r="FXE34" s="462"/>
      <c r="FXF34" s="462"/>
      <c r="FXG34" s="462"/>
      <c r="FXH34" s="462"/>
      <c r="FXI34" s="462"/>
      <c r="FXJ34" s="462"/>
      <c r="FXK34" s="462"/>
      <c r="FXL34" s="462"/>
      <c r="FXM34" s="462"/>
      <c r="FXN34" s="462"/>
      <c r="FXO34" s="462"/>
      <c r="FXP34" s="462"/>
      <c r="FXQ34" s="462"/>
      <c r="FXR34" s="462"/>
      <c r="FXS34" s="462"/>
      <c r="FXT34" s="462"/>
      <c r="FXU34" s="462"/>
      <c r="FXV34" s="462"/>
      <c r="FXW34" s="462"/>
      <c r="FXX34" s="462"/>
      <c r="FXY34" s="462"/>
      <c r="FXZ34" s="462"/>
      <c r="FYA34" s="462"/>
      <c r="FYB34" s="462"/>
      <c r="FYC34" s="462"/>
      <c r="FYD34" s="462"/>
      <c r="FYE34" s="462"/>
      <c r="FYF34" s="462"/>
      <c r="FYG34" s="462"/>
      <c r="FYH34" s="462"/>
      <c r="FYI34" s="462"/>
      <c r="FYJ34" s="462"/>
      <c r="FYK34" s="462"/>
      <c r="FYL34" s="462"/>
      <c r="FYM34" s="462"/>
      <c r="FYN34" s="462"/>
      <c r="FYO34" s="462"/>
      <c r="FYP34" s="462"/>
      <c r="FYQ34" s="462"/>
      <c r="FYR34" s="462"/>
      <c r="FYS34" s="462"/>
      <c r="FYT34" s="462"/>
      <c r="FYU34" s="462"/>
      <c r="FYV34" s="462"/>
      <c r="FYW34" s="462"/>
      <c r="FYX34" s="462"/>
      <c r="FYY34" s="462"/>
      <c r="FYZ34" s="462"/>
      <c r="FZA34" s="462"/>
      <c r="FZB34" s="462"/>
      <c r="FZC34" s="462"/>
      <c r="FZD34" s="462"/>
      <c r="FZE34" s="462"/>
      <c r="FZF34" s="462"/>
      <c r="FZG34" s="462"/>
      <c r="FZH34" s="462"/>
      <c r="FZI34" s="462"/>
      <c r="FZJ34" s="462"/>
      <c r="FZK34" s="462"/>
      <c r="FZL34" s="462"/>
      <c r="FZM34" s="462"/>
      <c r="FZN34" s="462"/>
      <c r="FZO34" s="462"/>
      <c r="FZP34" s="462"/>
      <c r="FZQ34" s="462"/>
      <c r="FZR34" s="462"/>
      <c r="FZS34" s="462"/>
      <c r="FZT34" s="462"/>
      <c r="FZU34" s="462"/>
      <c r="FZV34" s="462"/>
      <c r="FZW34" s="462"/>
      <c r="FZX34" s="462"/>
      <c r="FZY34" s="462"/>
      <c r="FZZ34" s="462"/>
      <c r="GAA34" s="462"/>
      <c r="GAB34" s="462"/>
      <c r="GAC34" s="462"/>
      <c r="GAD34" s="462"/>
      <c r="GAE34" s="462"/>
      <c r="GAF34" s="462"/>
      <c r="GAG34" s="462"/>
      <c r="GAH34" s="462"/>
      <c r="GAI34" s="462"/>
      <c r="GAJ34" s="462"/>
      <c r="GAK34" s="462"/>
      <c r="GAL34" s="462"/>
      <c r="GAM34" s="462"/>
      <c r="GAN34" s="462"/>
      <c r="GAO34" s="462"/>
      <c r="GAP34" s="462"/>
      <c r="GAQ34" s="462"/>
      <c r="GAR34" s="462"/>
      <c r="GAS34" s="462"/>
      <c r="GAT34" s="462"/>
      <c r="GAU34" s="462"/>
      <c r="GAV34" s="462"/>
      <c r="GAW34" s="462"/>
      <c r="GAX34" s="462"/>
      <c r="GAY34" s="462"/>
      <c r="GAZ34" s="462"/>
      <c r="GBA34" s="462"/>
      <c r="GBB34" s="462"/>
      <c r="GBC34" s="462"/>
      <c r="GBD34" s="462"/>
      <c r="GBE34" s="462"/>
      <c r="GBF34" s="462"/>
      <c r="GBG34" s="462"/>
      <c r="GBH34" s="462"/>
      <c r="GBI34" s="462"/>
      <c r="GBJ34" s="462"/>
      <c r="GBK34" s="462"/>
      <c r="GBL34" s="462"/>
      <c r="GBM34" s="462"/>
      <c r="GBN34" s="462"/>
      <c r="GBO34" s="462"/>
      <c r="GBP34" s="462"/>
      <c r="GBQ34" s="462"/>
      <c r="GBR34" s="462"/>
      <c r="GBS34" s="462"/>
      <c r="GBT34" s="462"/>
      <c r="GBU34" s="462"/>
      <c r="GBV34" s="462"/>
      <c r="GBW34" s="462"/>
      <c r="GBX34" s="462"/>
      <c r="GBY34" s="462"/>
      <c r="GBZ34" s="462"/>
      <c r="GCA34" s="462"/>
      <c r="GCB34" s="462"/>
      <c r="GCC34" s="462"/>
      <c r="GCD34" s="462"/>
      <c r="GCE34" s="462"/>
      <c r="GCF34" s="462"/>
      <c r="GCG34" s="462"/>
      <c r="GCH34" s="462"/>
      <c r="GCI34" s="462"/>
      <c r="GCJ34" s="462"/>
      <c r="GCK34" s="462"/>
      <c r="GCL34" s="462"/>
      <c r="GCM34" s="462"/>
      <c r="GCN34" s="462"/>
      <c r="GCO34" s="462"/>
      <c r="GCP34" s="462"/>
      <c r="GCQ34" s="462"/>
      <c r="GCR34" s="462"/>
      <c r="GCS34" s="462"/>
      <c r="GCT34" s="462"/>
      <c r="GCU34" s="462"/>
      <c r="GCV34" s="462"/>
      <c r="GCW34" s="462"/>
      <c r="GCX34" s="462"/>
      <c r="GCY34" s="462"/>
      <c r="GCZ34" s="462"/>
      <c r="GDA34" s="462"/>
      <c r="GDB34" s="462"/>
      <c r="GDC34" s="462"/>
      <c r="GDD34" s="462"/>
      <c r="GDE34" s="462"/>
      <c r="GDF34" s="462"/>
      <c r="GDG34" s="462"/>
      <c r="GDH34" s="462"/>
      <c r="GDI34" s="462"/>
      <c r="GDJ34" s="462"/>
      <c r="GDK34" s="462"/>
      <c r="GDL34" s="462"/>
      <c r="GDM34" s="462"/>
      <c r="GDN34" s="462"/>
      <c r="GDO34" s="462"/>
      <c r="GDP34" s="462"/>
      <c r="GDQ34" s="462"/>
      <c r="GDR34" s="462"/>
      <c r="GDS34" s="462"/>
      <c r="GDT34" s="462"/>
      <c r="GDU34" s="462"/>
      <c r="GDV34" s="462"/>
      <c r="GDW34" s="462"/>
      <c r="GDX34" s="462"/>
      <c r="GDY34" s="462"/>
      <c r="GDZ34" s="462"/>
      <c r="GEA34" s="462"/>
      <c r="GEB34" s="462"/>
      <c r="GEC34" s="462"/>
      <c r="GED34" s="462"/>
      <c r="GEE34" s="462"/>
      <c r="GEF34" s="462"/>
      <c r="GEG34" s="462"/>
      <c r="GEH34" s="462"/>
      <c r="GEI34" s="462"/>
      <c r="GEJ34" s="462"/>
      <c r="GEK34" s="462"/>
      <c r="GEL34" s="462"/>
      <c r="GEM34" s="462"/>
      <c r="GEN34" s="462"/>
      <c r="GEO34" s="462"/>
      <c r="GEP34" s="462"/>
      <c r="GEQ34" s="462"/>
      <c r="GER34" s="462"/>
      <c r="GES34" s="462"/>
      <c r="GET34" s="462"/>
      <c r="GEU34" s="462"/>
      <c r="GEV34" s="462"/>
      <c r="GEW34" s="462"/>
      <c r="GEX34" s="462"/>
      <c r="GEY34" s="462"/>
      <c r="GEZ34" s="462"/>
      <c r="GFA34" s="462"/>
      <c r="GFB34" s="462"/>
      <c r="GFC34" s="462"/>
      <c r="GFD34" s="462"/>
      <c r="GFE34" s="462"/>
      <c r="GFF34" s="462"/>
      <c r="GFG34" s="462"/>
      <c r="GFH34" s="462"/>
      <c r="GFI34" s="462"/>
      <c r="GFJ34" s="462"/>
      <c r="GFK34" s="462"/>
      <c r="GFL34" s="462"/>
      <c r="GFM34" s="462"/>
      <c r="GFN34" s="462"/>
      <c r="GFO34" s="462"/>
      <c r="GFP34" s="462"/>
      <c r="GFQ34" s="462"/>
      <c r="GFR34" s="462"/>
      <c r="GFS34" s="462"/>
      <c r="GFT34" s="462"/>
      <c r="GFU34" s="462"/>
      <c r="GFV34" s="462"/>
      <c r="GFW34" s="462"/>
      <c r="GFX34" s="462"/>
      <c r="GFY34" s="462"/>
      <c r="GFZ34" s="462"/>
      <c r="GGA34" s="462"/>
      <c r="GGB34" s="462"/>
      <c r="GGC34" s="462"/>
      <c r="GGD34" s="462"/>
      <c r="GGE34" s="462"/>
      <c r="GGF34" s="462"/>
      <c r="GGG34" s="462"/>
      <c r="GGH34" s="462"/>
      <c r="GGI34" s="462"/>
      <c r="GGJ34" s="462"/>
      <c r="GGK34" s="462"/>
      <c r="GGL34" s="462"/>
      <c r="GGM34" s="462"/>
      <c r="GGN34" s="462"/>
      <c r="GGO34" s="462"/>
      <c r="GGP34" s="462"/>
      <c r="GGQ34" s="462"/>
      <c r="GGR34" s="462"/>
      <c r="GGS34" s="462"/>
      <c r="GGT34" s="462"/>
      <c r="GGU34" s="462"/>
      <c r="GGV34" s="462"/>
      <c r="GGW34" s="462"/>
      <c r="GGX34" s="462"/>
      <c r="GGY34" s="462"/>
      <c r="GGZ34" s="462"/>
      <c r="GHA34" s="462"/>
      <c r="GHB34" s="462"/>
      <c r="GHC34" s="462"/>
      <c r="GHD34" s="462"/>
      <c r="GHE34" s="462"/>
      <c r="GHF34" s="462"/>
      <c r="GHG34" s="462"/>
      <c r="GHH34" s="462"/>
      <c r="GHI34" s="462"/>
      <c r="GHJ34" s="462"/>
      <c r="GHK34" s="462"/>
      <c r="GHL34" s="462"/>
      <c r="GHM34" s="462"/>
      <c r="GHN34" s="462"/>
      <c r="GHO34" s="462"/>
      <c r="GHP34" s="462"/>
      <c r="GHQ34" s="462"/>
      <c r="GHR34" s="462"/>
      <c r="GHS34" s="462"/>
      <c r="GHT34" s="462"/>
      <c r="GHU34" s="462"/>
      <c r="GHV34" s="462"/>
      <c r="GHW34" s="462"/>
      <c r="GHX34" s="462"/>
      <c r="GHY34" s="462"/>
      <c r="GHZ34" s="462"/>
      <c r="GIA34" s="462"/>
      <c r="GIB34" s="462"/>
      <c r="GIC34" s="462"/>
      <c r="GID34" s="462"/>
      <c r="GIE34" s="462"/>
      <c r="GIF34" s="462"/>
      <c r="GIG34" s="462"/>
      <c r="GIH34" s="462"/>
      <c r="GII34" s="462"/>
      <c r="GIJ34" s="462"/>
      <c r="GIK34" s="462"/>
      <c r="GIL34" s="462"/>
      <c r="GIM34" s="462"/>
      <c r="GIN34" s="462"/>
      <c r="GIO34" s="462"/>
      <c r="GIP34" s="462"/>
      <c r="GIQ34" s="462"/>
      <c r="GIR34" s="462"/>
      <c r="GIS34" s="462"/>
      <c r="GIT34" s="462"/>
      <c r="GIU34" s="462"/>
      <c r="GIV34" s="462"/>
      <c r="GIW34" s="462"/>
      <c r="GIX34" s="462"/>
      <c r="GIY34" s="462"/>
      <c r="GIZ34" s="462"/>
      <c r="GJA34" s="462"/>
      <c r="GJB34" s="462"/>
      <c r="GJC34" s="462"/>
      <c r="GJD34" s="462"/>
      <c r="GJE34" s="462"/>
      <c r="GJF34" s="462"/>
      <c r="GJG34" s="462"/>
      <c r="GJH34" s="462"/>
      <c r="GJI34" s="462"/>
      <c r="GJJ34" s="462"/>
      <c r="GJK34" s="462"/>
      <c r="GJL34" s="462"/>
      <c r="GJM34" s="462"/>
      <c r="GJN34" s="462"/>
      <c r="GJO34" s="462"/>
      <c r="GJP34" s="462"/>
      <c r="GJQ34" s="462"/>
      <c r="GJR34" s="462"/>
      <c r="GJS34" s="462"/>
      <c r="GJT34" s="462"/>
      <c r="GJU34" s="462"/>
      <c r="GJV34" s="462"/>
      <c r="GJW34" s="462"/>
      <c r="GJX34" s="462"/>
      <c r="GJY34" s="462"/>
      <c r="GJZ34" s="462"/>
      <c r="GKA34" s="462"/>
      <c r="GKB34" s="462"/>
      <c r="GKC34" s="462"/>
      <c r="GKD34" s="462"/>
      <c r="GKE34" s="462"/>
      <c r="GKF34" s="462"/>
      <c r="GKG34" s="462"/>
      <c r="GKH34" s="462"/>
      <c r="GKI34" s="462"/>
      <c r="GKJ34" s="462"/>
      <c r="GKK34" s="462"/>
      <c r="GKL34" s="462"/>
      <c r="GKM34" s="462"/>
      <c r="GKN34" s="462"/>
      <c r="GKO34" s="462"/>
      <c r="GKP34" s="462"/>
      <c r="GKQ34" s="462"/>
      <c r="GKR34" s="462"/>
      <c r="GKS34" s="462"/>
      <c r="GKT34" s="462"/>
      <c r="GKU34" s="462"/>
      <c r="GKV34" s="462"/>
      <c r="GKW34" s="462"/>
      <c r="GKX34" s="462"/>
      <c r="GKY34" s="462"/>
      <c r="GKZ34" s="462"/>
      <c r="GLA34" s="462"/>
      <c r="GLB34" s="462"/>
      <c r="GLC34" s="462"/>
      <c r="GLD34" s="462"/>
      <c r="GLE34" s="462"/>
      <c r="GLF34" s="462"/>
      <c r="GLG34" s="462"/>
      <c r="GLH34" s="462"/>
      <c r="GLI34" s="462"/>
      <c r="GLJ34" s="462"/>
      <c r="GLK34" s="462"/>
      <c r="GLL34" s="462"/>
      <c r="GLM34" s="462"/>
      <c r="GLN34" s="462"/>
      <c r="GLO34" s="462"/>
      <c r="GLP34" s="462"/>
      <c r="GLQ34" s="462"/>
      <c r="GLR34" s="462"/>
      <c r="GLS34" s="462"/>
      <c r="GLT34" s="462"/>
      <c r="GLU34" s="462"/>
      <c r="GLV34" s="462"/>
      <c r="GLW34" s="462"/>
      <c r="GLX34" s="462"/>
      <c r="GLY34" s="462"/>
      <c r="GLZ34" s="462"/>
      <c r="GMA34" s="462"/>
      <c r="GMB34" s="462"/>
      <c r="GMC34" s="462"/>
      <c r="GMD34" s="462"/>
      <c r="GME34" s="462"/>
      <c r="GMF34" s="462"/>
      <c r="GMG34" s="462"/>
      <c r="GMH34" s="462"/>
      <c r="GMI34" s="462"/>
      <c r="GMJ34" s="462"/>
      <c r="GMK34" s="462"/>
      <c r="GML34" s="462"/>
      <c r="GMM34" s="462"/>
      <c r="GMN34" s="462"/>
      <c r="GMO34" s="462"/>
      <c r="GMP34" s="462"/>
      <c r="GMQ34" s="462"/>
      <c r="GMR34" s="462"/>
      <c r="GMS34" s="462"/>
      <c r="GMT34" s="462"/>
      <c r="GMU34" s="462"/>
      <c r="GMV34" s="462"/>
      <c r="GMW34" s="462"/>
      <c r="GMX34" s="462"/>
      <c r="GMY34" s="462"/>
      <c r="GMZ34" s="462"/>
      <c r="GNA34" s="462"/>
      <c r="GNB34" s="462"/>
      <c r="GNC34" s="462"/>
      <c r="GND34" s="462"/>
      <c r="GNE34" s="462"/>
      <c r="GNF34" s="462"/>
      <c r="GNG34" s="462"/>
      <c r="GNH34" s="462"/>
      <c r="GNI34" s="462"/>
      <c r="GNJ34" s="462"/>
      <c r="GNK34" s="462"/>
      <c r="GNL34" s="462"/>
      <c r="GNM34" s="462"/>
      <c r="GNN34" s="462"/>
      <c r="GNO34" s="462"/>
      <c r="GNP34" s="462"/>
      <c r="GNQ34" s="462"/>
      <c r="GNR34" s="462"/>
      <c r="GNS34" s="462"/>
      <c r="GNT34" s="462"/>
      <c r="GNU34" s="462"/>
      <c r="GNV34" s="462"/>
      <c r="GNW34" s="462"/>
      <c r="GNX34" s="462"/>
      <c r="GNY34" s="462"/>
      <c r="GNZ34" s="462"/>
      <c r="GOA34" s="462"/>
      <c r="GOB34" s="462"/>
      <c r="GOC34" s="462"/>
      <c r="GOD34" s="462"/>
      <c r="GOE34" s="462"/>
      <c r="GOF34" s="462"/>
      <c r="GOG34" s="462"/>
      <c r="GOH34" s="462"/>
      <c r="GOI34" s="462"/>
      <c r="GOJ34" s="462"/>
      <c r="GOK34" s="462"/>
      <c r="GOL34" s="462"/>
      <c r="GOM34" s="462"/>
      <c r="GON34" s="462"/>
      <c r="GOO34" s="462"/>
      <c r="GOP34" s="462"/>
      <c r="GOQ34" s="462"/>
      <c r="GOR34" s="462"/>
      <c r="GOS34" s="462"/>
      <c r="GOT34" s="462"/>
      <c r="GOU34" s="462"/>
      <c r="GOV34" s="462"/>
      <c r="GOW34" s="462"/>
      <c r="GOX34" s="462"/>
      <c r="GOY34" s="462"/>
      <c r="GOZ34" s="462"/>
      <c r="GPA34" s="462"/>
      <c r="GPB34" s="462"/>
      <c r="GPC34" s="462"/>
      <c r="GPD34" s="462"/>
      <c r="GPE34" s="462"/>
      <c r="GPF34" s="462"/>
      <c r="GPG34" s="462"/>
      <c r="GPH34" s="462"/>
      <c r="GPI34" s="462"/>
      <c r="GPJ34" s="462"/>
      <c r="GPK34" s="462"/>
      <c r="GPL34" s="462"/>
      <c r="GPM34" s="462"/>
      <c r="GPN34" s="462"/>
      <c r="GPO34" s="462"/>
      <c r="GPP34" s="462"/>
      <c r="GPQ34" s="462"/>
      <c r="GPR34" s="462"/>
      <c r="GPS34" s="462"/>
      <c r="GPT34" s="462"/>
      <c r="GPU34" s="462"/>
      <c r="GPV34" s="462"/>
      <c r="GPW34" s="462"/>
      <c r="GPX34" s="462"/>
      <c r="GPY34" s="462"/>
      <c r="GPZ34" s="462"/>
      <c r="GQA34" s="462"/>
      <c r="GQB34" s="462"/>
      <c r="GQC34" s="462"/>
      <c r="GQD34" s="462"/>
      <c r="GQE34" s="462"/>
      <c r="GQF34" s="462"/>
      <c r="GQG34" s="462"/>
      <c r="GQH34" s="462"/>
      <c r="GQI34" s="462"/>
      <c r="GQJ34" s="462"/>
      <c r="GQK34" s="462"/>
      <c r="GQL34" s="462"/>
      <c r="GQM34" s="462"/>
      <c r="GQN34" s="462"/>
      <c r="GQO34" s="462"/>
      <c r="GQP34" s="462"/>
      <c r="GQQ34" s="462"/>
      <c r="GQR34" s="462"/>
      <c r="GQS34" s="462"/>
      <c r="GQT34" s="462"/>
      <c r="GQU34" s="462"/>
      <c r="GQV34" s="462"/>
      <c r="GQW34" s="462"/>
      <c r="GQX34" s="462"/>
      <c r="GQY34" s="462"/>
      <c r="GQZ34" s="462"/>
      <c r="GRA34" s="462"/>
      <c r="GRB34" s="462"/>
      <c r="GRC34" s="462"/>
      <c r="GRD34" s="462"/>
      <c r="GRE34" s="462"/>
      <c r="GRF34" s="462"/>
      <c r="GRG34" s="462"/>
      <c r="GRH34" s="462"/>
      <c r="GRI34" s="462"/>
      <c r="GRJ34" s="462"/>
      <c r="GRK34" s="462"/>
      <c r="GRL34" s="462"/>
      <c r="GRM34" s="462"/>
      <c r="GRN34" s="462"/>
      <c r="GRO34" s="462"/>
      <c r="GRP34" s="462"/>
      <c r="GRQ34" s="462"/>
      <c r="GRR34" s="462"/>
      <c r="GRS34" s="462"/>
      <c r="GRT34" s="462"/>
      <c r="GRU34" s="462"/>
      <c r="GRV34" s="462"/>
      <c r="GRW34" s="462"/>
      <c r="GRX34" s="462"/>
      <c r="GRY34" s="462"/>
      <c r="GRZ34" s="462"/>
      <c r="GSA34" s="462"/>
      <c r="GSB34" s="462"/>
      <c r="GSC34" s="462"/>
      <c r="GSD34" s="462"/>
      <c r="GSE34" s="462"/>
      <c r="GSF34" s="462"/>
      <c r="GSG34" s="462"/>
      <c r="GSH34" s="462"/>
      <c r="GSI34" s="462"/>
      <c r="GSJ34" s="462"/>
      <c r="GSK34" s="462"/>
      <c r="GSL34" s="462"/>
      <c r="GSM34" s="462"/>
      <c r="GSN34" s="462"/>
      <c r="GSO34" s="462"/>
      <c r="GSP34" s="462"/>
      <c r="GSQ34" s="462"/>
      <c r="GSR34" s="462"/>
      <c r="GSS34" s="462"/>
      <c r="GST34" s="462"/>
      <c r="GSU34" s="462"/>
      <c r="GSV34" s="462"/>
      <c r="GSW34" s="462"/>
      <c r="GSX34" s="462"/>
      <c r="GSY34" s="462"/>
      <c r="GSZ34" s="462"/>
      <c r="GTA34" s="462"/>
      <c r="GTB34" s="462"/>
      <c r="GTC34" s="462"/>
      <c r="GTD34" s="462"/>
      <c r="GTE34" s="462"/>
      <c r="GTF34" s="462"/>
      <c r="GTG34" s="462"/>
      <c r="GTH34" s="462"/>
      <c r="GTI34" s="462"/>
      <c r="GTJ34" s="462"/>
      <c r="GTK34" s="462"/>
      <c r="GTL34" s="462"/>
      <c r="GTM34" s="462"/>
      <c r="GTN34" s="462"/>
      <c r="GTO34" s="462"/>
      <c r="GTP34" s="462"/>
      <c r="GTQ34" s="462"/>
      <c r="GTR34" s="462"/>
      <c r="GTS34" s="462"/>
      <c r="GTT34" s="462"/>
      <c r="GTU34" s="462"/>
      <c r="GTV34" s="462"/>
      <c r="GTW34" s="462"/>
      <c r="GTX34" s="462"/>
      <c r="GTY34" s="462"/>
      <c r="GTZ34" s="462"/>
      <c r="GUA34" s="462"/>
      <c r="GUB34" s="462"/>
      <c r="GUC34" s="462"/>
      <c r="GUD34" s="462"/>
      <c r="GUE34" s="462"/>
      <c r="GUF34" s="462"/>
      <c r="GUG34" s="462"/>
      <c r="GUH34" s="462"/>
      <c r="GUI34" s="462"/>
      <c r="GUJ34" s="462"/>
      <c r="GUK34" s="462"/>
      <c r="GUL34" s="462"/>
      <c r="GUM34" s="462"/>
      <c r="GUN34" s="462"/>
      <c r="GUO34" s="462"/>
      <c r="GUP34" s="462"/>
      <c r="GUQ34" s="462"/>
      <c r="GUR34" s="462"/>
      <c r="GUS34" s="462"/>
      <c r="GUT34" s="462"/>
      <c r="GUU34" s="462"/>
      <c r="GUV34" s="462"/>
      <c r="GUW34" s="462"/>
      <c r="GUX34" s="462"/>
      <c r="GUY34" s="462"/>
      <c r="GUZ34" s="462"/>
      <c r="GVA34" s="462"/>
      <c r="GVB34" s="462"/>
      <c r="GVC34" s="462"/>
      <c r="GVD34" s="462"/>
      <c r="GVE34" s="462"/>
      <c r="GVF34" s="462"/>
      <c r="GVG34" s="462"/>
      <c r="GVH34" s="462"/>
      <c r="GVI34" s="462"/>
      <c r="GVJ34" s="462"/>
      <c r="GVK34" s="462"/>
      <c r="GVL34" s="462"/>
      <c r="GVM34" s="462"/>
      <c r="GVN34" s="462"/>
      <c r="GVO34" s="462"/>
      <c r="GVP34" s="462"/>
      <c r="GVQ34" s="462"/>
      <c r="GVR34" s="462"/>
      <c r="GVS34" s="462"/>
      <c r="GVT34" s="462"/>
      <c r="GVU34" s="462"/>
      <c r="GVV34" s="462"/>
      <c r="GVW34" s="462"/>
      <c r="GVX34" s="462"/>
      <c r="GVY34" s="462"/>
      <c r="GVZ34" s="462"/>
      <c r="GWA34" s="462"/>
      <c r="GWB34" s="462"/>
      <c r="GWC34" s="462"/>
      <c r="GWD34" s="462"/>
      <c r="GWE34" s="462"/>
      <c r="GWF34" s="462"/>
      <c r="GWG34" s="462"/>
      <c r="GWH34" s="462"/>
      <c r="GWI34" s="462"/>
      <c r="GWJ34" s="462"/>
      <c r="GWK34" s="462"/>
      <c r="GWL34" s="462"/>
      <c r="GWM34" s="462"/>
      <c r="GWN34" s="462"/>
      <c r="GWO34" s="462"/>
      <c r="GWP34" s="462"/>
      <c r="GWQ34" s="462"/>
      <c r="GWR34" s="462"/>
      <c r="GWS34" s="462"/>
      <c r="GWT34" s="462"/>
      <c r="GWU34" s="462"/>
      <c r="GWV34" s="462"/>
      <c r="GWW34" s="462"/>
      <c r="GWX34" s="462"/>
      <c r="GWY34" s="462"/>
      <c r="GWZ34" s="462"/>
      <c r="GXA34" s="462"/>
      <c r="GXB34" s="462"/>
      <c r="GXC34" s="462"/>
      <c r="GXD34" s="462"/>
      <c r="GXE34" s="462"/>
      <c r="GXF34" s="462"/>
      <c r="GXG34" s="462"/>
      <c r="GXH34" s="462"/>
      <c r="GXI34" s="462"/>
      <c r="GXJ34" s="462"/>
      <c r="GXK34" s="462"/>
      <c r="GXL34" s="462"/>
      <c r="GXM34" s="462"/>
      <c r="GXN34" s="462"/>
      <c r="GXO34" s="462"/>
      <c r="GXP34" s="462"/>
      <c r="GXQ34" s="462"/>
      <c r="GXR34" s="462"/>
      <c r="GXS34" s="462"/>
      <c r="GXT34" s="462"/>
      <c r="GXU34" s="462"/>
      <c r="GXV34" s="462"/>
      <c r="GXW34" s="462"/>
      <c r="GXX34" s="462"/>
      <c r="GXY34" s="462"/>
      <c r="GXZ34" s="462"/>
      <c r="GYA34" s="462"/>
      <c r="GYB34" s="462"/>
      <c r="GYC34" s="462"/>
      <c r="GYD34" s="462"/>
      <c r="GYE34" s="462"/>
      <c r="GYF34" s="462"/>
      <c r="GYG34" s="462"/>
      <c r="GYH34" s="462"/>
      <c r="GYI34" s="462"/>
      <c r="GYJ34" s="462"/>
      <c r="GYK34" s="462"/>
      <c r="GYL34" s="462"/>
      <c r="GYM34" s="462"/>
      <c r="GYN34" s="462"/>
      <c r="GYO34" s="462"/>
      <c r="GYP34" s="462"/>
      <c r="GYQ34" s="462"/>
      <c r="GYR34" s="462"/>
      <c r="GYS34" s="462"/>
      <c r="GYT34" s="462"/>
      <c r="GYU34" s="462"/>
      <c r="GYV34" s="462"/>
      <c r="GYW34" s="462"/>
      <c r="GYX34" s="462"/>
      <c r="GYY34" s="462"/>
      <c r="GYZ34" s="462"/>
      <c r="GZA34" s="462"/>
      <c r="GZB34" s="462"/>
      <c r="GZC34" s="462"/>
      <c r="GZD34" s="462"/>
      <c r="GZE34" s="462"/>
      <c r="GZF34" s="462"/>
      <c r="GZG34" s="462"/>
      <c r="GZH34" s="462"/>
      <c r="GZI34" s="462"/>
      <c r="GZJ34" s="462"/>
      <c r="GZK34" s="462"/>
      <c r="GZL34" s="462"/>
      <c r="GZM34" s="462"/>
      <c r="GZN34" s="462"/>
      <c r="GZO34" s="462"/>
      <c r="GZP34" s="462"/>
      <c r="GZQ34" s="462"/>
      <c r="GZR34" s="462"/>
      <c r="GZS34" s="462"/>
      <c r="GZT34" s="462"/>
      <c r="GZU34" s="462"/>
      <c r="GZV34" s="462"/>
      <c r="GZW34" s="462"/>
      <c r="GZX34" s="462"/>
      <c r="GZY34" s="462"/>
      <c r="GZZ34" s="462"/>
      <c r="HAA34" s="462"/>
      <c r="HAB34" s="462"/>
      <c r="HAC34" s="462"/>
      <c r="HAD34" s="462"/>
      <c r="HAE34" s="462"/>
      <c r="HAF34" s="462"/>
      <c r="HAG34" s="462"/>
      <c r="HAH34" s="462"/>
      <c r="HAI34" s="462"/>
      <c r="HAJ34" s="462"/>
      <c r="HAK34" s="462"/>
      <c r="HAL34" s="462"/>
      <c r="HAM34" s="462"/>
      <c r="HAN34" s="462"/>
      <c r="HAO34" s="462"/>
      <c r="HAP34" s="462"/>
      <c r="HAQ34" s="462"/>
      <c r="HAR34" s="462"/>
      <c r="HAS34" s="462"/>
      <c r="HAT34" s="462"/>
      <c r="HAU34" s="462"/>
      <c r="HAV34" s="462"/>
      <c r="HAW34" s="462"/>
      <c r="HAX34" s="462"/>
      <c r="HAY34" s="462"/>
      <c r="HAZ34" s="462"/>
      <c r="HBA34" s="462"/>
      <c r="HBB34" s="462"/>
      <c r="HBC34" s="462"/>
      <c r="HBD34" s="462"/>
      <c r="HBE34" s="462"/>
      <c r="HBF34" s="462"/>
      <c r="HBG34" s="462"/>
      <c r="HBH34" s="462"/>
      <c r="HBI34" s="462"/>
      <c r="HBJ34" s="462"/>
      <c r="HBK34" s="462"/>
      <c r="HBL34" s="462"/>
      <c r="HBM34" s="462"/>
      <c r="HBN34" s="462"/>
      <c r="HBO34" s="462"/>
      <c r="HBP34" s="462"/>
      <c r="HBQ34" s="462"/>
      <c r="HBR34" s="462"/>
      <c r="HBS34" s="462"/>
      <c r="HBT34" s="462"/>
      <c r="HBU34" s="462"/>
      <c r="HBV34" s="462"/>
      <c r="HBW34" s="462"/>
      <c r="HBX34" s="462"/>
      <c r="HBY34" s="462"/>
      <c r="HBZ34" s="462"/>
      <c r="HCA34" s="462"/>
      <c r="HCB34" s="462"/>
      <c r="HCC34" s="462"/>
      <c r="HCD34" s="462"/>
      <c r="HCE34" s="462"/>
      <c r="HCF34" s="462"/>
      <c r="HCG34" s="462"/>
      <c r="HCH34" s="462"/>
      <c r="HCI34" s="462"/>
      <c r="HCJ34" s="462"/>
      <c r="HCK34" s="462"/>
      <c r="HCL34" s="462"/>
      <c r="HCM34" s="462"/>
      <c r="HCN34" s="462"/>
      <c r="HCO34" s="462"/>
      <c r="HCP34" s="462"/>
      <c r="HCQ34" s="462"/>
      <c r="HCR34" s="462"/>
      <c r="HCS34" s="462"/>
      <c r="HCT34" s="462"/>
      <c r="HCU34" s="462"/>
      <c r="HCV34" s="462"/>
      <c r="HCW34" s="462"/>
      <c r="HCX34" s="462"/>
      <c r="HCY34" s="462"/>
      <c r="HCZ34" s="462"/>
      <c r="HDA34" s="462"/>
      <c r="HDB34" s="462"/>
      <c r="HDC34" s="462"/>
      <c r="HDD34" s="462"/>
      <c r="HDE34" s="462"/>
      <c r="HDF34" s="462"/>
      <c r="HDG34" s="462"/>
      <c r="HDH34" s="462"/>
      <c r="HDI34" s="462"/>
      <c r="HDJ34" s="462"/>
      <c r="HDK34" s="462"/>
      <c r="HDL34" s="462"/>
      <c r="HDM34" s="462"/>
      <c r="HDN34" s="462"/>
      <c r="HDO34" s="462"/>
      <c r="HDP34" s="462"/>
      <c r="HDQ34" s="462"/>
      <c r="HDR34" s="462"/>
      <c r="HDS34" s="462"/>
      <c r="HDT34" s="462"/>
      <c r="HDU34" s="462"/>
      <c r="HDV34" s="462"/>
      <c r="HDW34" s="462"/>
      <c r="HDX34" s="462"/>
      <c r="HDY34" s="462"/>
      <c r="HDZ34" s="462"/>
      <c r="HEA34" s="462"/>
      <c r="HEB34" s="462"/>
      <c r="HEC34" s="462"/>
      <c r="HED34" s="462"/>
      <c r="HEE34" s="462"/>
      <c r="HEF34" s="462"/>
      <c r="HEG34" s="462"/>
      <c r="HEH34" s="462"/>
      <c r="HEI34" s="462"/>
      <c r="HEJ34" s="462"/>
      <c r="HEK34" s="462"/>
      <c r="HEL34" s="462"/>
      <c r="HEM34" s="462"/>
      <c r="HEN34" s="462"/>
      <c r="HEO34" s="462"/>
      <c r="HEP34" s="462"/>
      <c r="HEQ34" s="462"/>
      <c r="HER34" s="462"/>
      <c r="HES34" s="462"/>
      <c r="HET34" s="462"/>
      <c r="HEU34" s="462"/>
      <c r="HEV34" s="462"/>
      <c r="HEW34" s="462"/>
      <c r="HEX34" s="462"/>
      <c r="HEY34" s="462"/>
      <c r="HEZ34" s="462"/>
      <c r="HFA34" s="462"/>
      <c r="HFB34" s="462"/>
      <c r="HFC34" s="462"/>
      <c r="HFD34" s="462"/>
      <c r="HFE34" s="462"/>
      <c r="HFF34" s="462"/>
      <c r="HFG34" s="462"/>
      <c r="HFH34" s="462"/>
      <c r="HFI34" s="462"/>
      <c r="HFJ34" s="462"/>
      <c r="HFK34" s="462"/>
      <c r="HFL34" s="462"/>
      <c r="HFM34" s="462"/>
      <c r="HFN34" s="462"/>
      <c r="HFO34" s="462"/>
      <c r="HFP34" s="462"/>
      <c r="HFQ34" s="462"/>
      <c r="HFR34" s="462"/>
      <c r="HFS34" s="462"/>
      <c r="HFT34" s="462"/>
      <c r="HFU34" s="462"/>
      <c r="HFV34" s="462"/>
      <c r="HFW34" s="462"/>
      <c r="HFX34" s="462"/>
      <c r="HFY34" s="462"/>
      <c r="HFZ34" s="462"/>
      <c r="HGA34" s="462"/>
      <c r="HGB34" s="462"/>
      <c r="HGC34" s="462"/>
      <c r="HGD34" s="462"/>
      <c r="HGE34" s="462"/>
      <c r="HGF34" s="462"/>
      <c r="HGG34" s="462"/>
      <c r="HGH34" s="462"/>
      <c r="HGI34" s="462"/>
      <c r="HGJ34" s="462"/>
      <c r="HGK34" s="462"/>
      <c r="HGL34" s="462"/>
      <c r="HGM34" s="462"/>
      <c r="HGN34" s="462"/>
      <c r="HGO34" s="462"/>
      <c r="HGP34" s="462"/>
      <c r="HGQ34" s="462"/>
      <c r="HGR34" s="462"/>
      <c r="HGS34" s="462"/>
      <c r="HGT34" s="462"/>
      <c r="HGU34" s="462"/>
      <c r="HGV34" s="462"/>
      <c r="HGW34" s="462"/>
      <c r="HGX34" s="462"/>
      <c r="HGY34" s="462"/>
      <c r="HGZ34" s="462"/>
      <c r="HHA34" s="462"/>
      <c r="HHB34" s="462"/>
      <c r="HHC34" s="462"/>
      <c r="HHD34" s="462"/>
      <c r="HHE34" s="462"/>
      <c r="HHF34" s="462"/>
      <c r="HHG34" s="462"/>
      <c r="HHH34" s="462"/>
      <c r="HHI34" s="462"/>
      <c r="HHJ34" s="462"/>
      <c r="HHK34" s="462"/>
      <c r="HHL34" s="462"/>
      <c r="HHM34" s="462"/>
      <c r="HHN34" s="462"/>
      <c r="HHO34" s="462"/>
      <c r="HHP34" s="462"/>
      <c r="HHQ34" s="462"/>
      <c r="HHR34" s="462"/>
      <c r="HHS34" s="462"/>
      <c r="HHT34" s="462"/>
      <c r="HHU34" s="462"/>
      <c r="HHV34" s="462"/>
      <c r="HHW34" s="462"/>
      <c r="HHX34" s="462"/>
      <c r="HHY34" s="462"/>
      <c r="HHZ34" s="462"/>
      <c r="HIA34" s="462"/>
      <c r="HIB34" s="462"/>
      <c r="HIC34" s="462"/>
      <c r="HID34" s="462"/>
      <c r="HIE34" s="462"/>
      <c r="HIF34" s="462"/>
      <c r="HIG34" s="462"/>
      <c r="HIH34" s="462"/>
      <c r="HII34" s="462"/>
      <c r="HIJ34" s="462"/>
      <c r="HIK34" s="462"/>
      <c r="HIL34" s="462"/>
      <c r="HIM34" s="462"/>
      <c r="HIN34" s="462"/>
      <c r="HIO34" s="462"/>
      <c r="HIP34" s="462"/>
      <c r="HIQ34" s="462"/>
      <c r="HIR34" s="462"/>
      <c r="HIS34" s="462"/>
      <c r="HIT34" s="462"/>
      <c r="HIU34" s="462"/>
      <c r="HIV34" s="462"/>
      <c r="HIW34" s="462"/>
      <c r="HIX34" s="462"/>
      <c r="HIY34" s="462"/>
      <c r="HIZ34" s="462"/>
      <c r="HJA34" s="462"/>
      <c r="HJB34" s="462"/>
      <c r="HJC34" s="462"/>
      <c r="HJD34" s="462"/>
      <c r="HJE34" s="462"/>
      <c r="HJF34" s="462"/>
      <c r="HJG34" s="462"/>
      <c r="HJH34" s="462"/>
      <c r="HJI34" s="462"/>
      <c r="HJJ34" s="462"/>
      <c r="HJK34" s="462"/>
      <c r="HJL34" s="462"/>
      <c r="HJM34" s="462"/>
      <c r="HJN34" s="462"/>
      <c r="HJO34" s="462"/>
      <c r="HJP34" s="462"/>
      <c r="HJQ34" s="462"/>
      <c r="HJR34" s="462"/>
      <c r="HJS34" s="462"/>
      <c r="HJT34" s="462"/>
      <c r="HJU34" s="462"/>
      <c r="HJV34" s="462"/>
      <c r="HJW34" s="462"/>
      <c r="HJX34" s="462"/>
      <c r="HJY34" s="462"/>
      <c r="HJZ34" s="462"/>
      <c r="HKA34" s="462"/>
      <c r="HKB34" s="462"/>
      <c r="HKC34" s="462"/>
      <c r="HKD34" s="462"/>
      <c r="HKE34" s="462"/>
      <c r="HKF34" s="462"/>
      <c r="HKG34" s="462"/>
      <c r="HKH34" s="462"/>
      <c r="HKI34" s="462"/>
      <c r="HKJ34" s="462"/>
      <c r="HKK34" s="462"/>
      <c r="HKL34" s="462"/>
      <c r="HKM34" s="462"/>
      <c r="HKN34" s="462"/>
      <c r="HKO34" s="462"/>
      <c r="HKP34" s="462"/>
      <c r="HKQ34" s="462"/>
      <c r="HKR34" s="462"/>
      <c r="HKS34" s="462"/>
      <c r="HKT34" s="462"/>
      <c r="HKU34" s="462"/>
      <c r="HKV34" s="462"/>
      <c r="HKW34" s="462"/>
      <c r="HKX34" s="462"/>
      <c r="HKY34" s="462"/>
      <c r="HKZ34" s="462"/>
      <c r="HLA34" s="462"/>
      <c r="HLB34" s="462"/>
      <c r="HLC34" s="462"/>
      <c r="HLD34" s="462"/>
      <c r="HLE34" s="462"/>
      <c r="HLF34" s="462"/>
      <c r="HLG34" s="462"/>
      <c r="HLH34" s="462"/>
      <c r="HLI34" s="462"/>
      <c r="HLJ34" s="462"/>
      <c r="HLK34" s="462"/>
      <c r="HLL34" s="462"/>
      <c r="HLM34" s="462"/>
      <c r="HLN34" s="462"/>
      <c r="HLO34" s="462"/>
      <c r="HLP34" s="462"/>
      <c r="HLQ34" s="462"/>
      <c r="HLR34" s="462"/>
      <c r="HLS34" s="462"/>
      <c r="HLT34" s="462"/>
      <c r="HLU34" s="462"/>
      <c r="HLV34" s="462"/>
      <c r="HLW34" s="462"/>
      <c r="HLX34" s="462"/>
      <c r="HLY34" s="462"/>
      <c r="HLZ34" s="462"/>
      <c r="HMA34" s="462"/>
      <c r="HMB34" s="462"/>
      <c r="HMC34" s="462"/>
      <c r="HMD34" s="462"/>
      <c r="HME34" s="462"/>
      <c r="HMF34" s="462"/>
      <c r="HMG34" s="462"/>
      <c r="HMH34" s="462"/>
      <c r="HMI34" s="462"/>
      <c r="HMJ34" s="462"/>
      <c r="HMK34" s="462"/>
      <c r="HML34" s="462"/>
      <c r="HMM34" s="462"/>
      <c r="HMN34" s="462"/>
      <c r="HMO34" s="462"/>
      <c r="HMP34" s="462"/>
      <c r="HMQ34" s="462"/>
      <c r="HMR34" s="462"/>
      <c r="HMS34" s="462"/>
      <c r="HMT34" s="462"/>
      <c r="HMU34" s="462"/>
      <c r="HMV34" s="462"/>
      <c r="HMW34" s="462"/>
      <c r="HMX34" s="462"/>
      <c r="HMY34" s="462"/>
      <c r="HMZ34" s="462"/>
      <c r="HNA34" s="462"/>
      <c r="HNB34" s="462"/>
      <c r="HNC34" s="462"/>
      <c r="HND34" s="462"/>
      <c r="HNE34" s="462"/>
      <c r="HNF34" s="462"/>
      <c r="HNG34" s="462"/>
      <c r="HNH34" s="462"/>
      <c r="HNI34" s="462"/>
      <c r="HNJ34" s="462"/>
      <c r="HNK34" s="462"/>
      <c r="HNL34" s="462"/>
      <c r="HNM34" s="462"/>
      <c r="HNN34" s="462"/>
      <c r="HNO34" s="462"/>
      <c r="HNP34" s="462"/>
      <c r="HNQ34" s="462"/>
      <c r="HNR34" s="462"/>
      <c r="HNS34" s="462"/>
      <c r="HNT34" s="462"/>
      <c r="HNU34" s="462"/>
      <c r="HNV34" s="462"/>
      <c r="HNW34" s="462"/>
      <c r="HNX34" s="462"/>
      <c r="HNY34" s="462"/>
      <c r="HNZ34" s="462"/>
      <c r="HOA34" s="462"/>
      <c r="HOB34" s="462"/>
      <c r="HOC34" s="462"/>
      <c r="HOD34" s="462"/>
      <c r="HOE34" s="462"/>
      <c r="HOF34" s="462"/>
      <c r="HOG34" s="462"/>
      <c r="HOH34" s="462"/>
      <c r="HOI34" s="462"/>
      <c r="HOJ34" s="462"/>
      <c r="HOK34" s="462"/>
      <c r="HOL34" s="462"/>
      <c r="HOM34" s="462"/>
      <c r="HON34" s="462"/>
      <c r="HOO34" s="462"/>
      <c r="HOP34" s="462"/>
      <c r="HOQ34" s="462"/>
      <c r="HOR34" s="462"/>
      <c r="HOS34" s="462"/>
      <c r="HOT34" s="462"/>
      <c r="HOU34" s="462"/>
      <c r="HOV34" s="462"/>
      <c r="HOW34" s="462"/>
      <c r="HOX34" s="462"/>
      <c r="HOY34" s="462"/>
      <c r="HOZ34" s="462"/>
      <c r="HPA34" s="462"/>
      <c r="HPB34" s="462"/>
      <c r="HPC34" s="462"/>
      <c r="HPD34" s="462"/>
      <c r="HPE34" s="462"/>
      <c r="HPF34" s="462"/>
      <c r="HPG34" s="462"/>
      <c r="HPH34" s="462"/>
      <c r="HPI34" s="462"/>
      <c r="HPJ34" s="462"/>
      <c r="HPK34" s="462"/>
      <c r="HPL34" s="462"/>
      <c r="HPM34" s="462"/>
      <c r="HPN34" s="462"/>
      <c r="HPO34" s="462"/>
      <c r="HPP34" s="462"/>
      <c r="HPQ34" s="462"/>
      <c r="HPR34" s="462"/>
      <c r="HPS34" s="462"/>
      <c r="HPT34" s="462"/>
      <c r="HPU34" s="462"/>
      <c r="HPV34" s="462"/>
      <c r="HPW34" s="462"/>
      <c r="HPX34" s="462"/>
      <c r="HPY34" s="462"/>
      <c r="HPZ34" s="462"/>
      <c r="HQA34" s="462"/>
      <c r="HQB34" s="462"/>
      <c r="HQC34" s="462"/>
      <c r="HQD34" s="462"/>
      <c r="HQE34" s="462"/>
      <c r="HQF34" s="462"/>
      <c r="HQG34" s="462"/>
      <c r="HQH34" s="462"/>
      <c r="HQI34" s="462"/>
      <c r="HQJ34" s="462"/>
      <c r="HQK34" s="462"/>
      <c r="HQL34" s="462"/>
      <c r="HQM34" s="462"/>
      <c r="HQN34" s="462"/>
      <c r="HQO34" s="462"/>
      <c r="HQP34" s="462"/>
      <c r="HQQ34" s="462"/>
      <c r="HQR34" s="462"/>
      <c r="HQS34" s="462"/>
      <c r="HQT34" s="462"/>
      <c r="HQU34" s="462"/>
      <c r="HQV34" s="462"/>
      <c r="HQW34" s="462"/>
      <c r="HQX34" s="462"/>
      <c r="HQY34" s="462"/>
      <c r="HQZ34" s="462"/>
      <c r="HRA34" s="462"/>
      <c r="HRB34" s="462"/>
      <c r="HRC34" s="462"/>
      <c r="HRD34" s="462"/>
      <c r="HRE34" s="462"/>
      <c r="HRF34" s="462"/>
      <c r="HRG34" s="462"/>
      <c r="HRH34" s="462"/>
      <c r="HRI34" s="462"/>
      <c r="HRJ34" s="462"/>
      <c r="HRK34" s="462"/>
      <c r="HRL34" s="462"/>
      <c r="HRM34" s="462"/>
      <c r="HRN34" s="462"/>
      <c r="HRO34" s="462"/>
      <c r="HRP34" s="462"/>
      <c r="HRQ34" s="462"/>
      <c r="HRR34" s="462"/>
      <c r="HRS34" s="462"/>
      <c r="HRT34" s="462"/>
      <c r="HRU34" s="462"/>
      <c r="HRV34" s="462"/>
      <c r="HRW34" s="462"/>
      <c r="HRX34" s="462"/>
      <c r="HRY34" s="462"/>
      <c r="HRZ34" s="462"/>
      <c r="HSA34" s="462"/>
      <c r="HSB34" s="462"/>
      <c r="HSC34" s="462"/>
      <c r="HSD34" s="462"/>
      <c r="HSE34" s="462"/>
      <c r="HSF34" s="462"/>
      <c r="HSG34" s="462"/>
      <c r="HSH34" s="462"/>
      <c r="HSI34" s="462"/>
      <c r="HSJ34" s="462"/>
      <c r="HSK34" s="462"/>
      <c r="HSL34" s="462"/>
      <c r="HSM34" s="462"/>
      <c r="HSN34" s="462"/>
      <c r="HSO34" s="462"/>
      <c r="HSP34" s="462"/>
      <c r="HSQ34" s="462"/>
      <c r="HSR34" s="462"/>
      <c r="HSS34" s="462"/>
      <c r="HST34" s="462"/>
      <c r="HSU34" s="462"/>
      <c r="HSV34" s="462"/>
      <c r="HSW34" s="462"/>
      <c r="HSX34" s="462"/>
      <c r="HSY34" s="462"/>
      <c r="HSZ34" s="462"/>
      <c r="HTA34" s="462"/>
      <c r="HTB34" s="462"/>
      <c r="HTC34" s="462"/>
      <c r="HTD34" s="462"/>
      <c r="HTE34" s="462"/>
      <c r="HTF34" s="462"/>
      <c r="HTG34" s="462"/>
      <c r="HTH34" s="462"/>
      <c r="HTI34" s="462"/>
      <c r="HTJ34" s="462"/>
      <c r="HTK34" s="462"/>
      <c r="HTL34" s="462"/>
      <c r="HTM34" s="462"/>
      <c r="HTN34" s="462"/>
      <c r="HTO34" s="462"/>
      <c r="HTP34" s="462"/>
      <c r="HTQ34" s="462"/>
      <c r="HTR34" s="462"/>
      <c r="HTS34" s="462"/>
      <c r="HTT34" s="462"/>
      <c r="HTU34" s="462"/>
      <c r="HTV34" s="462"/>
      <c r="HTW34" s="462"/>
      <c r="HTX34" s="462"/>
      <c r="HTY34" s="462"/>
      <c r="HTZ34" s="462"/>
      <c r="HUA34" s="462"/>
      <c r="HUB34" s="462"/>
      <c r="HUC34" s="462"/>
      <c r="HUD34" s="462"/>
      <c r="HUE34" s="462"/>
      <c r="HUF34" s="462"/>
      <c r="HUG34" s="462"/>
      <c r="HUH34" s="462"/>
      <c r="HUI34" s="462"/>
      <c r="HUJ34" s="462"/>
      <c r="HUK34" s="462"/>
      <c r="HUL34" s="462"/>
      <c r="HUM34" s="462"/>
      <c r="HUN34" s="462"/>
      <c r="HUO34" s="462"/>
      <c r="HUP34" s="462"/>
      <c r="HUQ34" s="462"/>
      <c r="HUR34" s="462"/>
      <c r="HUS34" s="462"/>
      <c r="HUT34" s="462"/>
      <c r="HUU34" s="462"/>
      <c r="HUV34" s="462"/>
      <c r="HUW34" s="462"/>
      <c r="HUX34" s="462"/>
      <c r="HUY34" s="462"/>
      <c r="HUZ34" s="462"/>
      <c r="HVA34" s="462"/>
      <c r="HVB34" s="462"/>
      <c r="HVC34" s="462"/>
      <c r="HVD34" s="462"/>
      <c r="HVE34" s="462"/>
      <c r="HVF34" s="462"/>
      <c r="HVG34" s="462"/>
      <c r="HVH34" s="462"/>
      <c r="HVI34" s="462"/>
      <c r="HVJ34" s="462"/>
      <c r="HVK34" s="462"/>
      <c r="HVL34" s="462"/>
      <c r="HVM34" s="462"/>
      <c r="HVN34" s="462"/>
      <c r="HVO34" s="462"/>
      <c r="HVP34" s="462"/>
      <c r="HVQ34" s="462"/>
      <c r="HVR34" s="462"/>
      <c r="HVS34" s="462"/>
      <c r="HVT34" s="462"/>
      <c r="HVU34" s="462"/>
      <c r="HVV34" s="462"/>
      <c r="HVW34" s="462"/>
      <c r="HVX34" s="462"/>
      <c r="HVY34" s="462"/>
      <c r="HVZ34" s="462"/>
      <c r="HWA34" s="462"/>
      <c r="HWB34" s="462"/>
      <c r="HWC34" s="462"/>
      <c r="HWD34" s="462"/>
      <c r="HWE34" s="462"/>
      <c r="HWF34" s="462"/>
      <c r="HWG34" s="462"/>
      <c r="HWH34" s="462"/>
      <c r="HWI34" s="462"/>
      <c r="HWJ34" s="462"/>
      <c r="HWK34" s="462"/>
      <c r="HWL34" s="462"/>
      <c r="HWM34" s="462"/>
      <c r="HWN34" s="462"/>
      <c r="HWO34" s="462"/>
      <c r="HWP34" s="462"/>
      <c r="HWQ34" s="462"/>
      <c r="HWR34" s="462"/>
      <c r="HWS34" s="462"/>
      <c r="HWT34" s="462"/>
      <c r="HWU34" s="462"/>
      <c r="HWV34" s="462"/>
      <c r="HWW34" s="462"/>
      <c r="HWX34" s="462"/>
      <c r="HWY34" s="462"/>
      <c r="HWZ34" s="462"/>
      <c r="HXA34" s="462"/>
      <c r="HXB34" s="462"/>
      <c r="HXC34" s="462"/>
      <c r="HXD34" s="462"/>
      <c r="HXE34" s="462"/>
      <c r="HXF34" s="462"/>
      <c r="HXG34" s="462"/>
      <c r="HXH34" s="462"/>
      <c r="HXI34" s="462"/>
      <c r="HXJ34" s="462"/>
      <c r="HXK34" s="462"/>
      <c r="HXL34" s="462"/>
      <c r="HXM34" s="462"/>
      <c r="HXN34" s="462"/>
      <c r="HXO34" s="462"/>
      <c r="HXP34" s="462"/>
      <c r="HXQ34" s="462"/>
      <c r="HXR34" s="462"/>
      <c r="HXS34" s="462"/>
      <c r="HXT34" s="462"/>
      <c r="HXU34" s="462"/>
      <c r="HXV34" s="462"/>
      <c r="HXW34" s="462"/>
      <c r="HXX34" s="462"/>
      <c r="HXY34" s="462"/>
      <c r="HXZ34" s="462"/>
      <c r="HYA34" s="462"/>
      <c r="HYB34" s="462"/>
      <c r="HYC34" s="462"/>
      <c r="HYD34" s="462"/>
      <c r="HYE34" s="462"/>
      <c r="HYF34" s="462"/>
      <c r="HYG34" s="462"/>
      <c r="HYH34" s="462"/>
      <c r="HYI34" s="462"/>
      <c r="HYJ34" s="462"/>
      <c r="HYK34" s="462"/>
      <c r="HYL34" s="462"/>
      <c r="HYM34" s="462"/>
      <c r="HYN34" s="462"/>
      <c r="HYO34" s="462"/>
      <c r="HYP34" s="462"/>
      <c r="HYQ34" s="462"/>
      <c r="HYR34" s="462"/>
      <c r="HYS34" s="462"/>
      <c r="HYT34" s="462"/>
      <c r="HYU34" s="462"/>
      <c r="HYV34" s="462"/>
      <c r="HYW34" s="462"/>
      <c r="HYX34" s="462"/>
      <c r="HYY34" s="462"/>
      <c r="HYZ34" s="462"/>
      <c r="HZA34" s="462"/>
      <c r="HZB34" s="462"/>
      <c r="HZC34" s="462"/>
      <c r="HZD34" s="462"/>
      <c r="HZE34" s="462"/>
      <c r="HZF34" s="462"/>
      <c r="HZG34" s="462"/>
      <c r="HZH34" s="462"/>
      <c r="HZI34" s="462"/>
      <c r="HZJ34" s="462"/>
      <c r="HZK34" s="462"/>
      <c r="HZL34" s="462"/>
      <c r="HZM34" s="462"/>
      <c r="HZN34" s="462"/>
      <c r="HZO34" s="462"/>
      <c r="HZP34" s="462"/>
      <c r="HZQ34" s="462"/>
      <c r="HZR34" s="462"/>
      <c r="HZS34" s="462"/>
      <c r="HZT34" s="462"/>
      <c r="HZU34" s="462"/>
      <c r="HZV34" s="462"/>
      <c r="HZW34" s="462"/>
      <c r="HZX34" s="462"/>
      <c r="HZY34" s="462"/>
      <c r="HZZ34" s="462"/>
      <c r="IAA34" s="462"/>
      <c r="IAB34" s="462"/>
      <c r="IAC34" s="462"/>
      <c r="IAD34" s="462"/>
      <c r="IAE34" s="462"/>
      <c r="IAF34" s="462"/>
      <c r="IAG34" s="462"/>
      <c r="IAH34" s="462"/>
      <c r="IAI34" s="462"/>
      <c r="IAJ34" s="462"/>
      <c r="IAK34" s="462"/>
      <c r="IAL34" s="462"/>
      <c r="IAM34" s="462"/>
      <c r="IAN34" s="462"/>
      <c r="IAO34" s="462"/>
      <c r="IAP34" s="462"/>
      <c r="IAQ34" s="462"/>
      <c r="IAR34" s="462"/>
      <c r="IAS34" s="462"/>
      <c r="IAT34" s="462"/>
      <c r="IAU34" s="462"/>
      <c r="IAV34" s="462"/>
      <c r="IAW34" s="462"/>
      <c r="IAX34" s="462"/>
      <c r="IAY34" s="462"/>
      <c r="IAZ34" s="462"/>
      <c r="IBA34" s="462"/>
      <c r="IBB34" s="462"/>
      <c r="IBC34" s="462"/>
      <c r="IBD34" s="462"/>
      <c r="IBE34" s="462"/>
      <c r="IBF34" s="462"/>
      <c r="IBG34" s="462"/>
      <c r="IBH34" s="462"/>
      <c r="IBI34" s="462"/>
      <c r="IBJ34" s="462"/>
      <c r="IBK34" s="462"/>
      <c r="IBL34" s="462"/>
      <c r="IBM34" s="462"/>
      <c r="IBN34" s="462"/>
      <c r="IBO34" s="462"/>
      <c r="IBP34" s="462"/>
      <c r="IBQ34" s="462"/>
      <c r="IBR34" s="462"/>
      <c r="IBS34" s="462"/>
      <c r="IBT34" s="462"/>
      <c r="IBU34" s="462"/>
      <c r="IBV34" s="462"/>
      <c r="IBW34" s="462"/>
      <c r="IBX34" s="462"/>
      <c r="IBY34" s="462"/>
      <c r="IBZ34" s="462"/>
      <c r="ICA34" s="462"/>
      <c r="ICB34" s="462"/>
      <c r="ICC34" s="462"/>
      <c r="ICD34" s="462"/>
      <c r="ICE34" s="462"/>
      <c r="ICF34" s="462"/>
      <c r="ICG34" s="462"/>
      <c r="ICH34" s="462"/>
      <c r="ICI34" s="462"/>
      <c r="ICJ34" s="462"/>
      <c r="ICK34" s="462"/>
      <c r="ICL34" s="462"/>
      <c r="ICM34" s="462"/>
      <c r="ICN34" s="462"/>
      <c r="ICO34" s="462"/>
      <c r="ICP34" s="462"/>
      <c r="ICQ34" s="462"/>
      <c r="ICR34" s="462"/>
      <c r="ICS34" s="462"/>
      <c r="ICT34" s="462"/>
      <c r="ICU34" s="462"/>
      <c r="ICV34" s="462"/>
      <c r="ICW34" s="462"/>
      <c r="ICX34" s="462"/>
      <c r="ICY34" s="462"/>
      <c r="ICZ34" s="462"/>
      <c r="IDA34" s="462"/>
      <c r="IDB34" s="462"/>
      <c r="IDC34" s="462"/>
      <c r="IDD34" s="462"/>
      <c r="IDE34" s="462"/>
      <c r="IDF34" s="462"/>
      <c r="IDG34" s="462"/>
      <c r="IDH34" s="462"/>
      <c r="IDI34" s="462"/>
      <c r="IDJ34" s="462"/>
      <c r="IDK34" s="462"/>
      <c r="IDL34" s="462"/>
      <c r="IDM34" s="462"/>
      <c r="IDN34" s="462"/>
      <c r="IDO34" s="462"/>
      <c r="IDP34" s="462"/>
      <c r="IDQ34" s="462"/>
      <c r="IDR34" s="462"/>
      <c r="IDS34" s="462"/>
      <c r="IDT34" s="462"/>
      <c r="IDU34" s="462"/>
      <c r="IDV34" s="462"/>
      <c r="IDW34" s="462"/>
      <c r="IDX34" s="462"/>
      <c r="IDY34" s="462"/>
      <c r="IDZ34" s="462"/>
      <c r="IEA34" s="462"/>
      <c r="IEB34" s="462"/>
      <c r="IEC34" s="462"/>
      <c r="IED34" s="462"/>
      <c r="IEE34" s="462"/>
      <c r="IEF34" s="462"/>
      <c r="IEG34" s="462"/>
      <c r="IEH34" s="462"/>
      <c r="IEI34" s="462"/>
      <c r="IEJ34" s="462"/>
      <c r="IEK34" s="462"/>
      <c r="IEL34" s="462"/>
      <c r="IEM34" s="462"/>
      <c r="IEN34" s="462"/>
      <c r="IEO34" s="462"/>
      <c r="IEP34" s="462"/>
      <c r="IEQ34" s="462"/>
      <c r="IER34" s="462"/>
      <c r="IES34" s="462"/>
      <c r="IET34" s="462"/>
      <c r="IEU34" s="462"/>
      <c r="IEV34" s="462"/>
      <c r="IEW34" s="462"/>
      <c r="IEX34" s="462"/>
      <c r="IEY34" s="462"/>
      <c r="IEZ34" s="462"/>
      <c r="IFA34" s="462"/>
      <c r="IFB34" s="462"/>
      <c r="IFC34" s="462"/>
      <c r="IFD34" s="462"/>
      <c r="IFE34" s="462"/>
      <c r="IFF34" s="462"/>
      <c r="IFG34" s="462"/>
      <c r="IFH34" s="462"/>
      <c r="IFI34" s="462"/>
      <c r="IFJ34" s="462"/>
      <c r="IFK34" s="462"/>
      <c r="IFL34" s="462"/>
      <c r="IFM34" s="462"/>
      <c r="IFN34" s="462"/>
      <c r="IFO34" s="462"/>
      <c r="IFP34" s="462"/>
      <c r="IFQ34" s="462"/>
      <c r="IFR34" s="462"/>
      <c r="IFS34" s="462"/>
      <c r="IFT34" s="462"/>
      <c r="IFU34" s="462"/>
      <c r="IFV34" s="462"/>
      <c r="IFW34" s="462"/>
      <c r="IFX34" s="462"/>
      <c r="IFY34" s="462"/>
      <c r="IFZ34" s="462"/>
      <c r="IGA34" s="462"/>
      <c r="IGB34" s="462"/>
      <c r="IGC34" s="462"/>
      <c r="IGD34" s="462"/>
      <c r="IGE34" s="462"/>
      <c r="IGF34" s="462"/>
      <c r="IGG34" s="462"/>
      <c r="IGH34" s="462"/>
      <c r="IGI34" s="462"/>
      <c r="IGJ34" s="462"/>
      <c r="IGK34" s="462"/>
      <c r="IGL34" s="462"/>
      <c r="IGM34" s="462"/>
      <c r="IGN34" s="462"/>
      <c r="IGO34" s="462"/>
      <c r="IGP34" s="462"/>
      <c r="IGQ34" s="462"/>
      <c r="IGR34" s="462"/>
      <c r="IGS34" s="462"/>
      <c r="IGT34" s="462"/>
      <c r="IGU34" s="462"/>
      <c r="IGV34" s="462"/>
      <c r="IGW34" s="462"/>
      <c r="IGX34" s="462"/>
      <c r="IGY34" s="462"/>
      <c r="IGZ34" s="462"/>
      <c r="IHA34" s="462"/>
      <c r="IHB34" s="462"/>
      <c r="IHC34" s="462"/>
      <c r="IHD34" s="462"/>
      <c r="IHE34" s="462"/>
      <c r="IHF34" s="462"/>
      <c r="IHG34" s="462"/>
      <c r="IHH34" s="462"/>
      <c r="IHI34" s="462"/>
      <c r="IHJ34" s="462"/>
      <c r="IHK34" s="462"/>
      <c r="IHL34" s="462"/>
      <c r="IHM34" s="462"/>
      <c r="IHN34" s="462"/>
      <c r="IHO34" s="462"/>
      <c r="IHP34" s="462"/>
      <c r="IHQ34" s="462"/>
      <c r="IHR34" s="462"/>
      <c r="IHS34" s="462"/>
      <c r="IHT34" s="462"/>
      <c r="IHU34" s="462"/>
      <c r="IHV34" s="462"/>
      <c r="IHW34" s="462"/>
      <c r="IHX34" s="462"/>
      <c r="IHY34" s="462"/>
      <c r="IHZ34" s="462"/>
      <c r="IIA34" s="462"/>
      <c r="IIB34" s="462"/>
      <c r="IIC34" s="462"/>
      <c r="IID34" s="462"/>
      <c r="IIE34" s="462"/>
      <c r="IIF34" s="462"/>
      <c r="IIG34" s="462"/>
      <c r="IIH34" s="462"/>
      <c r="III34" s="462"/>
      <c r="IIJ34" s="462"/>
      <c r="IIK34" s="462"/>
      <c r="IIL34" s="462"/>
      <c r="IIM34" s="462"/>
      <c r="IIN34" s="462"/>
      <c r="IIO34" s="462"/>
      <c r="IIP34" s="462"/>
      <c r="IIQ34" s="462"/>
      <c r="IIR34" s="462"/>
      <c r="IIS34" s="462"/>
      <c r="IIT34" s="462"/>
      <c r="IIU34" s="462"/>
      <c r="IIV34" s="462"/>
      <c r="IIW34" s="462"/>
      <c r="IIX34" s="462"/>
      <c r="IIY34" s="462"/>
      <c r="IIZ34" s="462"/>
      <c r="IJA34" s="462"/>
      <c r="IJB34" s="462"/>
      <c r="IJC34" s="462"/>
      <c r="IJD34" s="462"/>
      <c r="IJE34" s="462"/>
      <c r="IJF34" s="462"/>
      <c r="IJG34" s="462"/>
      <c r="IJH34" s="462"/>
      <c r="IJI34" s="462"/>
      <c r="IJJ34" s="462"/>
      <c r="IJK34" s="462"/>
      <c r="IJL34" s="462"/>
      <c r="IJM34" s="462"/>
      <c r="IJN34" s="462"/>
      <c r="IJO34" s="462"/>
      <c r="IJP34" s="462"/>
      <c r="IJQ34" s="462"/>
      <c r="IJR34" s="462"/>
      <c r="IJS34" s="462"/>
      <c r="IJT34" s="462"/>
      <c r="IJU34" s="462"/>
      <c r="IJV34" s="462"/>
      <c r="IJW34" s="462"/>
      <c r="IJX34" s="462"/>
      <c r="IJY34" s="462"/>
      <c r="IJZ34" s="462"/>
      <c r="IKA34" s="462"/>
      <c r="IKB34" s="462"/>
      <c r="IKC34" s="462"/>
      <c r="IKD34" s="462"/>
      <c r="IKE34" s="462"/>
      <c r="IKF34" s="462"/>
      <c r="IKG34" s="462"/>
      <c r="IKH34" s="462"/>
      <c r="IKI34" s="462"/>
      <c r="IKJ34" s="462"/>
      <c r="IKK34" s="462"/>
      <c r="IKL34" s="462"/>
      <c r="IKM34" s="462"/>
      <c r="IKN34" s="462"/>
      <c r="IKO34" s="462"/>
      <c r="IKP34" s="462"/>
      <c r="IKQ34" s="462"/>
      <c r="IKR34" s="462"/>
      <c r="IKS34" s="462"/>
      <c r="IKT34" s="462"/>
      <c r="IKU34" s="462"/>
      <c r="IKV34" s="462"/>
      <c r="IKW34" s="462"/>
      <c r="IKX34" s="462"/>
      <c r="IKY34" s="462"/>
      <c r="IKZ34" s="462"/>
      <c r="ILA34" s="462"/>
      <c r="ILB34" s="462"/>
      <c r="ILC34" s="462"/>
      <c r="ILD34" s="462"/>
      <c r="ILE34" s="462"/>
      <c r="ILF34" s="462"/>
      <c r="ILG34" s="462"/>
      <c r="ILH34" s="462"/>
      <c r="ILI34" s="462"/>
      <c r="ILJ34" s="462"/>
      <c r="ILK34" s="462"/>
      <c r="ILL34" s="462"/>
      <c r="ILM34" s="462"/>
      <c r="ILN34" s="462"/>
      <c r="ILO34" s="462"/>
      <c r="ILP34" s="462"/>
      <c r="ILQ34" s="462"/>
      <c r="ILR34" s="462"/>
      <c r="ILS34" s="462"/>
      <c r="ILT34" s="462"/>
      <c r="ILU34" s="462"/>
      <c r="ILV34" s="462"/>
      <c r="ILW34" s="462"/>
      <c r="ILX34" s="462"/>
      <c r="ILY34" s="462"/>
      <c r="ILZ34" s="462"/>
      <c r="IMA34" s="462"/>
      <c r="IMB34" s="462"/>
      <c r="IMC34" s="462"/>
      <c r="IMD34" s="462"/>
      <c r="IME34" s="462"/>
      <c r="IMF34" s="462"/>
      <c r="IMG34" s="462"/>
      <c r="IMH34" s="462"/>
      <c r="IMI34" s="462"/>
      <c r="IMJ34" s="462"/>
      <c r="IMK34" s="462"/>
      <c r="IML34" s="462"/>
      <c r="IMM34" s="462"/>
      <c r="IMN34" s="462"/>
      <c r="IMO34" s="462"/>
      <c r="IMP34" s="462"/>
      <c r="IMQ34" s="462"/>
      <c r="IMR34" s="462"/>
      <c r="IMS34" s="462"/>
      <c r="IMT34" s="462"/>
      <c r="IMU34" s="462"/>
      <c r="IMV34" s="462"/>
      <c r="IMW34" s="462"/>
      <c r="IMX34" s="462"/>
      <c r="IMY34" s="462"/>
      <c r="IMZ34" s="462"/>
      <c r="INA34" s="462"/>
      <c r="INB34" s="462"/>
      <c r="INC34" s="462"/>
      <c r="IND34" s="462"/>
      <c r="INE34" s="462"/>
      <c r="INF34" s="462"/>
      <c r="ING34" s="462"/>
      <c r="INH34" s="462"/>
      <c r="INI34" s="462"/>
      <c r="INJ34" s="462"/>
      <c r="INK34" s="462"/>
      <c r="INL34" s="462"/>
      <c r="INM34" s="462"/>
      <c r="INN34" s="462"/>
      <c r="INO34" s="462"/>
      <c r="INP34" s="462"/>
      <c r="INQ34" s="462"/>
      <c r="INR34" s="462"/>
      <c r="INS34" s="462"/>
      <c r="INT34" s="462"/>
      <c r="INU34" s="462"/>
      <c r="INV34" s="462"/>
      <c r="INW34" s="462"/>
      <c r="INX34" s="462"/>
      <c r="INY34" s="462"/>
      <c r="INZ34" s="462"/>
      <c r="IOA34" s="462"/>
      <c r="IOB34" s="462"/>
      <c r="IOC34" s="462"/>
      <c r="IOD34" s="462"/>
      <c r="IOE34" s="462"/>
      <c r="IOF34" s="462"/>
      <c r="IOG34" s="462"/>
      <c r="IOH34" s="462"/>
      <c r="IOI34" s="462"/>
      <c r="IOJ34" s="462"/>
      <c r="IOK34" s="462"/>
      <c r="IOL34" s="462"/>
      <c r="IOM34" s="462"/>
      <c r="ION34" s="462"/>
      <c r="IOO34" s="462"/>
      <c r="IOP34" s="462"/>
      <c r="IOQ34" s="462"/>
      <c r="IOR34" s="462"/>
      <c r="IOS34" s="462"/>
      <c r="IOT34" s="462"/>
      <c r="IOU34" s="462"/>
      <c r="IOV34" s="462"/>
      <c r="IOW34" s="462"/>
      <c r="IOX34" s="462"/>
      <c r="IOY34" s="462"/>
      <c r="IOZ34" s="462"/>
      <c r="IPA34" s="462"/>
      <c r="IPB34" s="462"/>
      <c r="IPC34" s="462"/>
      <c r="IPD34" s="462"/>
      <c r="IPE34" s="462"/>
      <c r="IPF34" s="462"/>
      <c r="IPG34" s="462"/>
      <c r="IPH34" s="462"/>
      <c r="IPI34" s="462"/>
      <c r="IPJ34" s="462"/>
      <c r="IPK34" s="462"/>
      <c r="IPL34" s="462"/>
      <c r="IPM34" s="462"/>
      <c r="IPN34" s="462"/>
      <c r="IPO34" s="462"/>
      <c r="IPP34" s="462"/>
      <c r="IPQ34" s="462"/>
      <c r="IPR34" s="462"/>
      <c r="IPS34" s="462"/>
      <c r="IPT34" s="462"/>
      <c r="IPU34" s="462"/>
      <c r="IPV34" s="462"/>
      <c r="IPW34" s="462"/>
      <c r="IPX34" s="462"/>
      <c r="IPY34" s="462"/>
      <c r="IPZ34" s="462"/>
      <c r="IQA34" s="462"/>
      <c r="IQB34" s="462"/>
      <c r="IQC34" s="462"/>
      <c r="IQD34" s="462"/>
      <c r="IQE34" s="462"/>
      <c r="IQF34" s="462"/>
      <c r="IQG34" s="462"/>
      <c r="IQH34" s="462"/>
      <c r="IQI34" s="462"/>
      <c r="IQJ34" s="462"/>
      <c r="IQK34" s="462"/>
      <c r="IQL34" s="462"/>
      <c r="IQM34" s="462"/>
      <c r="IQN34" s="462"/>
      <c r="IQO34" s="462"/>
      <c r="IQP34" s="462"/>
      <c r="IQQ34" s="462"/>
      <c r="IQR34" s="462"/>
      <c r="IQS34" s="462"/>
      <c r="IQT34" s="462"/>
      <c r="IQU34" s="462"/>
      <c r="IQV34" s="462"/>
      <c r="IQW34" s="462"/>
      <c r="IQX34" s="462"/>
      <c r="IQY34" s="462"/>
      <c r="IQZ34" s="462"/>
      <c r="IRA34" s="462"/>
      <c r="IRB34" s="462"/>
      <c r="IRC34" s="462"/>
      <c r="IRD34" s="462"/>
      <c r="IRE34" s="462"/>
      <c r="IRF34" s="462"/>
      <c r="IRG34" s="462"/>
      <c r="IRH34" s="462"/>
      <c r="IRI34" s="462"/>
      <c r="IRJ34" s="462"/>
      <c r="IRK34" s="462"/>
      <c r="IRL34" s="462"/>
      <c r="IRM34" s="462"/>
      <c r="IRN34" s="462"/>
      <c r="IRO34" s="462"/>
      <c r="IRP34" s="462"/>
      <c r="IRQ34" s="462"/>
      <c r="IRR34" s="462"/>
      <c r="IRS34" s="462"/>
      <c r="IRT34" s="462"/>
      <c r="IRU34" s="462"/>
      <c r="IRV34" s="462"/>
      <c r="IRW34" s="462"/>
      <c r="IRX34" s="462"/>
      <c r="IRY34" s="462"/>
      <c r="IRZ34" s="462"/>
      <c r="ISA34" s="462"/>
      <c r="ISB34" s="462"/>
      <c r="ISC34" s="462"/>
      <c r="ISD34" s="462"/>
      <c r="ISE34" s="462"/>
      <c r="ISF34" s="462"/>
      <c r="ISG34" s="462"/>
      <c r="ISH34" s="462"/>
      <c r="ISI34" s="462"/>
      <c r="ISJ34" s="462"/>
      <c r="ISK34" s="462"/>
      <c r="ISL34" s="462"/>
      <c r="ISM34" s="462"/>
      <c r="ISN34" s="462"/>
      <c r="ISO34" s="462"/>
      <c r="ISP34" s="462"/>
      <c r="ISQ34" s="462"/>
      <c r="ISR34" s="462"/>
      <c r="ISS34" s="462"/>
      <c r="IST34" s="462"/>
      <c r="ISU34" s="462"/>
      <c r="ISV34" s="462"/>
      <c r="ISW34" s="462"/>
      <c r="ISX34" s="462"/>
      <c r="ISY34" s="462"/>
      <c r="ISZ34" s="462"/>
      <c r="ITA34" s="462"/>
      <c r="ITB34" s="462"/>
      <c r="ITC34" s="462"/>
      <c r="ITD34" s="462"/>
      <c r="ITE34" s="462"/>
      <c r="ITF34" s="462"/>
      <c r="ITG34" s="462"/>
      <c r="ITH34" s="462"/>
      <c r="ITI34" s="462"/>
      <c r="ITJ34" s="462"/>
      <c r="ITK34" s="462"/>
      <c r="ITL34" s="462"/>
      <c r="ITM34" s="462"/>
      <c r="ITN34" s="462"/>
      <c r="ITO34" s="462"/>
      <c r="ITP34" s="462"/>
      <c r="ITQ34" s="462"/>
      <c r="ITR34" s="462"/>
      <c r="ITS34" s="462"/>
      <c r="ITT34" s="462"/>
      <c r="ITU34" s="462"/>
      <c r="ITV34" s="462"/>
      <c r="ITW34" s="462"/>
      <c r="ITX34" s="462"/>
      <c r="ITY34" s="462"/>
      <c r="ITZ34" s="462"/>
      <c r="IUA34" s="462"/>
      <c r="IUB34" s="462"/>
      <c r="IUC34" s="462"/>
      <c r="IUD34" s="462"/>
      <c r="IUE34" s="462"/>
      <c r="IUF34" s="462"/>
      <c r="IUG34" s="462"/>
      <c r="IUH34" s="462"/>
      <c r="IUI34" s="462"/>
      <c r="IUJ34" s="462"/>
      <c r="IUK34" s="462"/>
      <c r="IUL34" s="462"/>
      <c r="IUM34" s="462"/>
      <c r="IUN34" s="462"/>
      <c r="IUO34" s="462"/>
      <c r="IUP34" s="462"/>
      <c r="IUQ34" s="462"/>
      <c r="IUR34" s="462"/>
      <c r="IUS34" s="462"/>
      <c r="IUT34" s="462"/>
      <c r="IUU34" s="462"/>
      <c r="IUV34" s="462"/>
      <c r="IUW34" s="462"/>
      <c r="IUX34" s="462"/>
      <c r="IUY34" s="462"/>
      <c r="IUZ34" s="462"/>
      <c r="IVA34" s="462"/>
      <c r="IVB34" s="462"/>
      <c r="IVC34" s="462"/>
      <c r="IVD34" s="462"/>
      <c r="IVE34" s="462"/>
      <c r="IVF34" s="462"/>
      <c r="IVG34" s="462"/>
      <c r="IVH34" s="462"/>
      <c r="IVI34" s="462"/>
      <c r="IVJ34" s="462"/>
      <c r="IVK34" s="462"/>
      <c r="IVL34" s="462"/>
      <c r="IVM34" s="462"/>
      <c r="IVN34" s="462"/>
      <c r="IVO34" s="462"/>
      <c r="IVP34" s="462"/>
      <c r="IVQ34" s="462"/>
      <c r="IVR34" s="462"/>
      <c r="IVS34" s="462"/>
      <c r="IVT34" s="462"/>
      <c r="IVU34" s="462"/>
      <c r="IVV34" s="462"/>
      <c r="IVW34" s="462"/>
      <c r="IVX34" s="462"/>
      <c r="IVY34" s="462"/>
      <c r="IVZ34" s="462"/>
      <c r="IWA34" s="462"/>
      <c r="IWB34" s="462"/>
      <c r="IWC34" s="462"/>
      <c r="IWD34" s="462"/>
      <c r="IWE34" s="462"/>
      <c r="IWF34" s="462"/>
      <c r="IWG34" s="462"/>
      <c r="IWH34" s="462"/>
      <c r="IWI34" s="462"/>
      <c r="IWJ34" s="462"/>
      <c r="IWK34" s="462"/>
      <c r="IWL34" s="462"/>
      <c r="IWM34" s="462"/>
      <c r="IWN34" s="462"/>
      <c r="IWO34" s="462"/>
      <c r="IWP34" s="462"/>
      <c r="IWQ34" s="462"/>
      <c r="IWR34" s="462"/>
      <c r="IWS34" s="462"/>
      <c r="IWT34" s="462"/>
      <c r="IWU34" s="462"/>
      <c r="IWV34" s="462"/>
      <c r="IWW34" s="462"/>
      <c r="IWX34" s="462"/>
      <c r="IWY34" s="462"/>
      <c r="IWZ34" s="462"/>
      <c r="IXA34" s="462"/>
      <c r="IXB34" s="462"/>
      <c r="IXC34" s="462"/>
      <c r="IXD34" s="462"/>
      <c r="IXE34" s="462"/>
      <c r="IXF34" s="462"/>
      <c r="IXG34" s="462"/>
      <c r="IXH34" s="462"/>
      <c r="IXI34" s="462"/>
      <c r="IXJ34" s="462"/>
      <c r="IXK34" s="462"/>
      <c r="IXL34" s="462"/>
      <c r="IXM34" s="462"/>
      <c r="IXN34" s="462"/>
      <c r="IXO34" s="462"/>
      <c r="IXP34" s="462"/>
      <c r="IXQ34" s="462"/>
      <c r="IXR34" s="462"/>
      <c r="IXS34" s="462"/>
      <c r="IXT34" s="462"/>
      <c r="IXU34" s="462"/>
      <c r="IXV34" s="462"/>
      <c r="IXW34" s="462"/>
      <c r="IXX34" s="462"/>
      <c r="IXY34" s="462"/>
      <c r="IXZ34" s="462"/>
      <c r="IYA34" s="462"/>
      <c r="IYB34" s="462"/>
      <c r="IYC34" s="462"/>
      <c r="IYD34" s="462"/>
      <c r="IYE34" s="462"/>
      <c r="IYF34" s="462"/>
      <c r="IYG34" s="462"/>
      <c r="IYH34" s="462"/>
      <c r="IYI34" s="462"/>
      <c r="IYJ34" s="462"/>
      <c r="IYK34" s="462"/>
      <c r="IYL34" s="462"/>
      <c r="IYM34" s="462"/>
      <c r="IYN34" s="462"/>
      <c r="IYO34" s="462"/>
      <c r="IYP34" s="462"/>
      <c r="IYQ34" s="462"/>
      <c r="IYR34" s="462"/>
      <c r="IYS34" s="462"/>
      <c r="IYT34" s="462"/>
      <c r="IYU34" s="462"/>
      <c r="IYV34" s="462"/>
      <c r="IYW34" s="462"/>
      <c r="IYX34" s="462"/>
      <c r="IYY34" s="462"/>
      <c r="IYZ34" s="462"/>
      <c r="IZA34" s="462"/>
      <c r="IZB34" s="462"/>
      <c r="IZC34" s="462"/>
      <c r="IZD34" s="462"/>
      <c r="IZE34" s="462"/>
      <c r="IZF34" s="462"/>
      <c r="IZG34" s="462"/>
      <c r="IZH34" s="462"/>
      <c r="IZI34" s="462"/>
      <c r="IZJ34" s="462"/>
      <c r="IZK34" s="462"/>
      <c r="IZL34" s="462"/>
      <c r="IZM34" s="462"/>
      <c r="IZN34" s="462"/>
      <c r="IZO34" s="462"/>
      <c r="IZP34" s="462"/>
      <c r="IZQ34" s="462"/>
      <c r="IZR34" s="462"/>
      <c r="IZS34" s="462"/>
      <c r="IZT34" s="462"/>
      <c r="IZU34" s="462"/>
      <c r="IZV34" s="462"/>
      <c r="IZW34" s="462"/>
      <c r="IZX34" s="462"/>
      <c r="IZY34" s="462"/>
      <c r="IZZ34" s="462"/>
      <c r="JAA34" s="462"/>
      <c r="JAB34" s="462"/>
      <c r="JAC34" s="462"/>
      <c r="JAD34" s="462"/>
      <c r="JAE34" s="462"/>
      <c r="JAF34" s="462"/>
      <c r="JAG34" s="462"/>
      <c r="JAH34" s="462"/>
      <c r="JAI34" s="462"/>
      <c r="JAJ34" s="462"/>
      <c r="JAK34" s="462"/>
      <c r="JAL34" s="462"/>
      <c r="JAM34" s="462"/>
      <c r="JAN34" s="462"/>
      <c r="JAO34" s="462"/>
      <c r="JAP34" s="462"/>
      <c r="JAQ34" s="462"/>
      <c r="JAR34" s="462"/>
      <c r="JAS34" s="462"/>
      <c r="JAT34" s="462"/>
      <c r="JAU34" s="462"/>
      <c r="JAV34" s="462"/>
      <c r="JAW34" s="462"/>
      <c r="JAX34" s="462"/>
      <c r="JAY34" s="462"/>
      <c r="JAZ34" s="462"/>
      <c r="JBA34" s="462"/>
      <c r="JBB34" s="462"/>
      <c r="JBC34" s="462"/>
      <c r="JBD34" s="462"/>
      <c r="JBE34" s="462"/>
      <c r="JBF34" s="462"/>
      <c r="JBG34" s="462"/>
      <c r="JBH34" s="462"/>
      <c r="JBI34" s="462"/>
      <c r="JBJ34" s="462"/>
      <c r="JBK34" s="462"/>
      <c r="JBL34" s="462"/>
      <c r="JBM34" s="462"/>
      <c r="JBN34" s="462"/>
      <c r="JBO34" s="462"/>
      <c r="JBP34" s="462"/>
      <c r="JBQ34" s="462"/>
      <c r="JBR34" s="462"/>
      <c r="JBS34" s="462"/>
      <c r="JBT34" s="462"/>
      <c r="JBU34" s="462"/>
      <c r="JBV34" s="462"/>
      <c r="JBW34" s="462"/>
      <c r="JBX34" s="462"/>
      <c r="JBY34" s="462"/>
      <c r="JBZ34" s="462"/>
      <c r="JCA34" s="462"/>
      <c r="JCB34" s="462"/>
      <c r="JCC34" s="462"/>
      <c r="JCD34" s="462"/>
      <c r="JCE34" s="462"/>
      <c r="JCF34" s="462"/>
      <c r="JCG34" s="462"/>
      <c r="JCH34" s="462"/>
      <c r="JCI34" s="462"/>
      <c r="JCJ34" s="462"/>
      <c r="JCK34" s="462"/>
      <c r="JCL34" s="462"/>
      <c r="JCM34" s="462"/>
      <c r="JCN34" s="462"/>
      <c r="JCO34" s="462"/>
      <c r="JCP34" s="462"/>
      <c r="JCQ34" s="462"/>
      <c r="JCR34" s="462"/>
      <c r="JCS34" s="462"/>
      <c r="JCT34" s="462"/>
      <c r="JCU34" s="462"/>
      <c r="JCV34" s="462"/>
      <c r="JCW34" s="462"/>
      <c r="JCX34" s="462"/>
      <c r="JCY34" s="462"/>
      <c r="JCZ34" s="462"/>
      <c r="JDA34" s="462"/>
      <c r="JDB34" s="462"/>
      <c r="JDC34" s="462"/>
      <c r="JDD34" s="462"/>
      <c r="JDE34" s="462"/>
      <c r="JDF34" s="462"/>
      <c r="JDG34" s="462"/>
      <c r="JDH34" s="462"/>
      <c r="JDI34" s="462"/>
      <c r="JDJ34" s="462"/>
      <c r="JDK34" s="462"/>
      <c r="JDL34" s="462"/>
      <c r="JDM34" s="462"/>
      <c r="JDN34" s="462"/>
      <c r="JDO34" s="462"/>
      <c r="JDP34" s="462"/>
      <c r="JDQ34" s="462"/>
      <c r="JDR34" s="462"/>
      <c r="JDS34" s="462"/>
      <c r="JDT34" s="462"/>
      <c r="JDU34" s="462"/>
      <c r="JDV34" s="462"/>
      <c r="JDW34" s="462"/>
      <c r="JDX34" s="462"/>
      <c r="JDY34" s="462"/>
      <c r="JDZ34" s="462"/>
      <c r="JEA34" s="462"/>
      <c r="JEB34" s="462"/>
      <c r="JEC34" s="462"/>
      <c r="JED34" s="462"/>
      <c r="JEE34" s="462"/>
      <c r="JEF34" s="462"/>
      <c r="JEG34" s="462"/>
      <c r="JEH34" s="462"/>
      <c r="JEI34" s="462"/>
      <c r="JEJ34" s="462"/>
      <c r="JEK34" s="462"/>
      <c r="JEL34" s="462"/>
      <c r="JEM34" s="462"/>
      <c r="JEN34" s="462"/>
      <c r="JEO34" s="462"/>
      <c r="JEP34" s="462"/>
      <c r="JEQ34" s="462"/>
      <c r="JER34" s="462"/>
      <c r="JES34" s="462"/>
      <c r="JET34" s="462"/>
      <c r="JEU34" s="462"/>
      <c r="JEV34" s="462"/>
      <c r="JEW34" s="462"/>
      <c r="JEX34" s="462"/>
      <c r="JEY34" s="462"/>
      <c r="JEZ34" s="462"/>
      <c r="JFA34" s="462"/>
      <c r="JFB34" s="462"/>
      <c r="JFC34" s="462"/>
      <c r="JFD34" s="462"/>
      <c r="JFE34" s="462"/>
      <c r="JFF34" s="462"/>
      <c r="JFG34" s="462"/>
      <c r="JFH34" s="462"/>
      <c r="JFI34" s="462"/>
      <c r="JFJ34" s="462"/>
      <c r="JFK34" s="462"/>
      <c r="JFL34" s="462"/>
      <c r="JFM34" s="462"/>
      <c r="JFN34" s="462"/>
      <c r="JFO34" s="462"/>
      <c r="JFP34" s="462"/>
      <c r="JFQ34" s="462"/>
      <c r="JFR34" s="462"/>
      <c r="JFS34" s="462"/>
      <c r="JFT34" s="462"/>
      <c r="JFU34" s="462"/>
      <c r="JFV34" s="462"/>
      <c r="JFW34" s="462"/>
      <c r="JFX34" s="462"/>
      <c r="JFY34" s="462"/>
      <c r="JFZ34" s="462"/>
      <c r="JGA34" s="462"/>
      <c r="JGB34" s="462"/>
      <c r="JGC34" s="462"/>
      <c r="JGD34" s="462"/>
      <c r="JGE34" s="462"/>
      <c r="JGF34" s="462"/>
      <c r="JGG34" s="462"/>
      <c r="JGH34" s="462"/>
      <c r="JGI34" s="462"/>
      <c r="JGJ34" s="462"/>
      <c r="JGK34" s="462"/>
      <c r="JGL34" s="462"/>
      <c r="JGM34" s="462"/>
      <c r="JGN34" s="462"/>
      <c r="JGO34" s="462"/>
      <c r="JGP34" s="462"/>
      <c r="JGQ34" s="462"/>
      <c r="JGR34" s="462"/>
      <c r="JGS34" s="462"/>
      <c r="JGT34" s="462"/>
      <c r="JGU34" s="462"/>
      <c r="JGV34" s="462"/>
      <c r="JGW34" s="462"/>
      <c r="JGX34" s="462"/>
      <c r="JGY34" s="462"/>
      <c r="JGZ34" s="462"/>
      <c r="JHA34" s="462"/>
      <c r="JHB34" s="462"/>
      <c r="JHC34" s="462"/>
      <c r="JHD34" s="462"/>
      <c r="JHE34" s="462"/>
      <c r="JHF34" s="462"/>
      <c r="JHG34" s="462"/>
      <c r="JHH34" s="462"/>
      <c r="JHI34" s="462"/>
      <c r="JHJ34" s="462"/>
      <c r="JHK34" s="462"/>
      <c r="JHL34" s="462"/>
      <c r="JHM34" s="462"/>
      <c r="JHN34" s="462"/>
      <c r="JHO34" s="462"/>
      <c r="JHP34" s="462"/>
      <c r="JHQ34" s="462"/>
      <c r="JHR34" s="462"/>
      <c r="JHS34" s="462"/>
      <c r="JHT34" s="462"/>
      <c r="JHU34" s="462"/>
      <c r="JHV34" s="462"/>
      <c r="JHW34" s="462"/>
      <c r="JHX34" s="462"/>
      <c r="JHY34" s="462"/>
      <c r="JHZ34" s="462"/>
      <c r="JIA34" s="462"/>
      <c r="JIB34" s="462"/>
      <c r="JIC34" s="462"/>
      <c r="JID34" s="462"/>
      <c r="JIE34" s="462"/>
      <c r="JIF34" s="462"/>
      <c r="JIG34" s="462"/>
      <c r="JIH34" s="462"/>
      <c r="JII34" s="462"/>
      <c r="JIJ34" s="462"/>
      <c r="JIK34" s="462"/>
      <c r="JIL34" s="462"/>
      <c r="JIM34" s="462"/>
      <c r="JIN34" s="462"/>
      <c r="JIO34" s="462"/>
      <c r="JIP34" s="462"/>
      <c r="JIQ34" s="462"/>
      <c r="JIR34" s="462"/>
      <c r="JIS34" s="462"/>
      <c r="JIT34" s="462"/>
      <c r="JIU34" s="462"/>
      <c r="JIV34" s="462"/>
      <c r="JIW34" s="462"/>
      <c r="JIX34" s="462"/>
      <c r="JIY34" s="462"/>
      <c r="JIZ34" s="462"/>
      <c r="JJA34" s="462"/>
      <c r="JJB34" s="462"/>
      <c r="JJC34" s="462"/>
      <c r="JJD34" s="462"/>
      <c r="JJE34" s="462"/>
      <c r="JJF34" s="462"/>
      <c r="JJG34" s="462"/>
      <c r="JJH34" s="462"/>
      <c r="JJI34" s="462"/>
      <c r="JJJ34" s="462"/>
      <c r="JJK34" s="462"/>
      <c r="JJL34" s="462"/>
      <c r="JJM34" s="462"/>
      <c r="JJN34" s="462"/>
      <c r="JJO34" s="462"/>
      <c r="JJP34" s="462"/>
      <c r="JJQ34" s="462"/>
      <c r="JJR34" s="462"/>
      <c r="JJS34" s="462"/>
      <c r="JJT34" s="462"/>
      <c r="JJU34" s="462"/>
      <c r="JJV34" s="462"/>
      <c r="JJW34" s="462"/>
      <c r="JJX34" s="462"/>
      <c r="JJY34" s="462"/>
      <c r="JJZ34" s="462"/>
      <c r="JKA34" s="462"/>
      <c r="JKB34" s="462"/>
      <c r="JKC34" s="462"/>
      <c r="JKD34" s="462"/>
      <c r="JKE34" s="462"/>
      <c r="JKF34" s="462"/>
      <c r="JKG34" s="462"/>
      <c r="JKH34" s="462"/>
      <c r="JKI34" s="462"/>
      <c r="JKJ34" s="462"/>
      <c r="JKK34" s="462"/>
      <c r="JKL34" s="462"/>
      <c r="JKM34" s="462"/>
      <c r="JKN34" s="462"/>
      <c r="JKO34" s="462"/>
      <c r="JKP34" s="462"/>
      <c r="JKQ34" s="462"/>
      <c r="JKR34" s="462"/>
      <c r="JKS34" s="462"/>
      <c r="JKT34" s="462"/>
      <c r="JKU34" s="462"/>
      <c r="JKV34" s="462"/>
      <c r="JKW34" s="462"/>
      <c r="JKX34" s="462"/>
      <c r="JKY34" s="462"/>
      <c r="JKZ34" s="462"/>
      <c r="JLA34" s="462"/>
      <c r="JLB34" s="462"/>
      <c r="JLC34" s="462"/>
      <c r="JLD34" s="462"/>
      <c r="JLE34" s="462"/>
      <c r="JLF34" s="462"/>
      <c r="JLG34" s="462"/>
      <c r="JLH34" s="462"/>
      <c r="JLI34" s="462"/>
      <c r="JLJ34" s="462"/>
      <c r="JLK34" s="462"/>
      <c r="JLL34" s="462"/>
      <c r="JLM34" s="462"/>
      <c r="JLN34" s="462"/>
      <c r="JLO34" s="462"/>
      <c r="JLP34" s="462"/>
      <c r="JLQ34" s="462"/>
      <c r="JLR34" s="462"/>
      <c r="JLS34" s="462"/>
      <c r="JLT34" s="462"/>
      <c r="JLU34" s="462"/>
      <c r="JLV34" s="462"/>
      <c r="JLW34" s="462"/>
      <c r="JLX34" s="462"/>
      <c r="JLY34" s="462"/>
      <c r="JLZ34" s="462"/>
      <c r="JMA34" s="462"/>
      <c r="JMB34" s="462"/>
      <c r="JMC34" s="462"/>
      <c r="JMD34" s="462"/>
      <c r="JME34" s="462"/>
      <c r="JMF34" s="462"/>
      <c r="JMG34" s="462"/>
      <c r="JMH34" s="462"/>
      <c r="JMI34" s="462"/>
      <c r="JMJ34" s="462"/>
      <c r="JMK34" s="462"/>
      <c r="JML34" s="462"/>
      <c r="JMM34" s="462"/>
      <c r="JMN34" s="462"/>
      <c r="JMO34" s="462"/>
      <c r="JMP34" s="462"/>
      <c r="JMQ34" s="462"/>
      <c r="JMR34" s="462"/>
      <c r="JMS34" s="462"/>
      <c r="JMT34" s="462"/>
      <c r="JMU34" s="462"/>
      <c r="JMV34" s="462"/>
      <c r="JMW34" s="462"/>
      <c r="JMX34" s="462"/>
      <c r="JMY34" s="462"/>
      <c r="JMZ34" s="462"/>
      <c r="JNA34" s="462"/>
      <c r="JNB34" s="462"/>
      <c r="JNC34" s="462"/>
      <c r="JND34" s="462"/>
      <c r="JNE34" s="462"/>
      <c r="JNF34" s="462"/>
      <c r="JNG34" s="462"/>
      <c r="JNH34" s="462"/>
      <c r="JNI34" s="462"/>
      <c r="JNJ34" s="462"/>
      <c r="JNK34" s="462"/>
      <c r="JNL34" s="462"/>
      <c r="JNM34" s="462"/>
      <c r="JNN34" s="462"/>
      <c r="JNO34" s="462"/>
      <c r="JNP34" s="462"/>
      <c r="JNQ34" s="462"/>
      <c r="JNR34" s="462"/>
      <c r="JNS34" s="462"/>
      <c r="JNT34" s="462"/>
      <c r="JNU34" s="462"/>
      <c r="JNV34" s="462"/>
      <c r="JNW34" s="462"/>
      <c r="JNX34" s="462"/>
      <c r="JNY34" s="462"/>
      <c r="JNZ34" s="462"/>
      <c r="JOA34" s="462"/>
      <c r="JOB34" s="462"/>
      <c r="JOC34" s="462"/>
      <c r="JOD34" s="462"/>
      <c r="JOE34" s="462"/>
      <c r="JOF34" s="462"/>
      <c r="JOG34" s="462"/>
      <c r="JOH34" s="462"/>
      <c r="JOI34" s="462"/>
      <c r="JOJ34" s="462"/>
      <c r="JOK34" s="462"/>
      <c r="JOL34" s="462"/>
      <c r="JOM34" s="462"/>
      <c r="JON34" s="462"/>
      <c r="JOO34" s="462"/>
      <c r="JOP34" s="462"/>
      <c r="JOQ34" s="462"/>
      <c r="JOR34" s="462"/>
      <c r="JOS34" s="462"/>
      <c r="JOT34" s="462"/>
      <c r="JOU34" s="462"/>
      <c r="JOV34" s="462"/>
      <c r="JOW34" s="462"/>
      <c r="JOX34" s="462"/>
      <c r="JOY34" s="462"/>
      <c r="JOZ34" s="462"/>
      <c r="JPA34" s="462"/>
      <c r="JPB34" s="462"/>
      <c r="JPC34" s="462"/>
      <c r="JPD34" s="462"/>
      <c r="JPE34" s="462"/>
      <c r="JPF34" s="462"/>
      <c r="JPG34" s="462"/>
      <c r="JPH34" s="462"/>
      <c r="JPI34" s="462"/>
      <c r="JPJ34" s="462"/>
      <c r="JPK34" s="462"/>
      <c r="JPL34" s="462"/>
      <c r="JPM34" s="462"/>
      <c r="JPN34" s="462"/>
      <c r="JPO34" s="462"/>
      <c r="JPP34" s="462"/>
      <c r="JPQ34" s="462"/>
      <c r="JPR34" s="462"/>
      <c r="JPS34" s="462"/>
      <c r="JPT34" s="462"/>
      <c r="JPU34" s="462"/>
      <c r="JPV34" s="462"/>
      <c r="JPW34" s="462"/>
      <c r="JPX34" s="462"/>
      <c r="JPY34" s="462"/>
      <c r="JPZ34" s="462"/>
      <c r="JQA34" s="462"/>
      <c r="JQB34" s="462"/>
      <c r="JQC34" s="462"/>
      <c r="JQD34" s="462"/>
      <c r="JQE34" s="462"/>
      <c r="JQF34" s="462"/>
      <c r="JQG34" s="462"/>
      <c r="JQH34" s="462"/>
      <c r="JQI34" s="462"/>
      <c r="JQJ34" s="462"/>
      <c r="JQK34" s="462"/>
      <c r="JQL34" s="462"/>
      <c r="JQM34" s="462"/>
      <c r="JQN34" s="462"/>
      <c r="JQO34" s="462"/>
      <c r="JQP34" s="462"/>
      <c r="JQQ34" s="462"/>
      <c r="JQR34" s="462"/>
      <c r="JQS34" s="462"/>
      <c r="JQT34" s="462"/>
      <c r="JQU34" s="462"/>
      <c r="JQV34" s="462"/>
      <c r="JQW34" s="462"/>
      <c r="JQX34" s="462"/>
      <c r="JQY34" s="462"/>
      <c r="JQZ34" s="462"/>
      <c r="JRA34" s="462"/>
      <c r="JRB34" s="462"/>
      <c r="JRC34" s="462"/>
      <c r="JRD34" s="462"/>
      <c r="JRE34" s="462"/>
      <c r="JRF34" s="462"/>
      <c r="JRG34" s="462"/>
      <c r="JRH34" s="462"/>
      <c r="JRI34" s="462"/>
      <c r="JRJ34" s="462"/>
      <c r="JRK34" s="462"/>
      <c r="JRL34" s="462"/>
      <c r="JRM34" s="462"/>
      <c r="JRN34" s="462"/>
      <c r="JRO34" s="462"/>
      <c r="JRP34" s="462"/>
      <c r="JRQ34" s="462"/>
      <c r="JRR34" s="462"/>
      <c r="JRS34" s="462"/>
      <c r="JRT34" s="462"/>
      <c r="JRU34" s="462"/>
      <c r="JRV34" s="462"/>
      <c r="JRW34" s="462"/>
      <c r="JRX34" s="462"/>
      <c r="JRY34" s="462"/>
      <c r="JRZ34" s="462"/>
      <c r="JSA34" s="462"/>
      <c r="JSB34" s="462"/>
      <c r="JSC34" s="462"/>
      <c r="JSD34" s="462"/>
      <c r="JSE34" s="462"/>
      <c r="JSF34" s="462"/>
      <c r="JSG34" s="462"/>
      <c r="JSH34" s="462"/>
      <c r="JSI34" s="462"/>
      <c r="JSJ34" s="462"/>
      <c r="JSK34" s="462"/>
      <c r="JSL34" s="462"/>
      <c r="JSM34" s="462"/>
      <c r="JSN34" s="462"/>
      <c r="JSO34" s="462"/>
      <c r="JSP34" s="462"/>
      <c r="JSQ34" s="462"/>
      <c r="JSR34" s="462"/>
      <c r="JSS34" s="462"/>
      <c r="JST34" s="462"/>
      <c r="JSU34" s="462"/>
      <c r="JSV34" s="462"/>
      <c r="JSW34" s="462"/>
      <c r="JSX34" s="462"/>
      <c r="JSY34" s="462"/>
      <c r="JSZ34" s="462"/>
      <c r="JTA34" s="462"/>
      <c r="JTB34" s="462"/>
      <c r="JTC34" s="462"/>
      <c r="JTD34" s="462"/>
      <c r="JTE34" s="462"/>
      <c r="JTF34" s="462"/>
      <c r="JTG34" s="462"/>
      <c r="JTH34" s="462"/>
      <c r="JTI34" s="462"/>
      <c r="JTJ34" s="462"/>
      <c r="JTK34" s="462"/>
      <c r="JTL34" s="462"/>
      <c r="JTM34" s="462"/>
      <c r="JTN34" s="462"/>
      <c r="JTO34" s="462"/>
      <c r="JTP34" s="462"/>
      <c r="JTQ34" s="462"/>
      <c r="JTR34" s="462"/>
      <c r="JTS34" s="462"/>
      <c r="JTT34" s="462"/>
      <c r="JTU34" s="462"/>
      <c r="JTV34" s="462"/>
      <c r="JTW34" s="462"/>
      <c r="JTX34" s="462"/>
      <c r="JTY34" s="462"/>
      <c r="JTZ34" s="462"/>
      <c r="JUA34" s="462"/>
      <c r="JUB34" s="462"/>
      <c r="JUC34" s="462"/>
      <c r="JUD34" s="462"/>
      <c r="JUE34" s="462"/>
      <c r="JUF34" s="462"/>
      <c r="JUG34" s="462"/>
      <c r="JUH34" s="462"/>
      <c r="JUI34" s="462"/>
      <c r="JUJ34" s="462"/>
      <c r="JUK34" s="462"/>
      <c r="JUL34" s="462"/>
      <c r="JUM34" s="462"/>
      <c r="JUN34" s="462"/>
      <c r="JUO34" s="462"/>
      <c r="JUP34" s="462"/>
      <c r="JUQ34" s="462"/>
      <c r="JUR34" s="462"/>
      <c r="JUS34" s="462"/>
      <c r="JUT34" s="462"/>
      <c r="JUU34" s="462"/>
      <c r="JUV34" s="462"/>
      <c r="JUW34" s="462"/>
      <c r="JUX34" s="462"/>
      <c r="JUY34" s="462"/>
      <c r="JUZ34" s="462"/>
      <c r="JVA34" s="462"/>
      <c r="JVB34" s="462"/>
      <c r="JVC34" s="462"/>
      <c r="JVD34" s="462"/>
      <c r="JVE34" s="462"/>
      <c r="JVF34" s="462"/>
      <c r="JVG34" s="462"/>
      <c r="JVH34" s="462"/>
      <c r="JVI34" s="462"/>
      <c r="JVJ34" s="462"/>
      <c r="JVK34" s="462"/>
      <c r="JVL34" s="462"/>
      <c r="JVM34" s="462"/>
      <c r="JVN34" s="462"/>
      <c r="JVO34" s="462"/>
      <c r="JVP34" s="462"/>
      <c r="JVQ34" s="462"/>
      <c r="JVR34" s="462"/>
      <c r="JVS34" s="462"/>
      <c r="JVT34" s="462"/>
      <c r="JVU34" s="462"/>
      <c r="JVV34" s="462"/>
      <c r="JVW34" s="462"/>
      <c r="JVX34" s="462"/>
      <c r="JVY34" s="462"/>
      <c r="JVZ34" s="462"/>
      <c r="JWA34" s="462"/>
      <c r="JWB34" s="462"/>
      <c r="JWC34" s="462"/>
      <c r="JWD34" s="462"/>
      <c r="JWE34" s="462"/>
      <c r="JWF34" s="462"/>
      <c r="JWG34" s="462"/>
      <c r="JWH34" s="462"/>
      <c r="JWI34" s="462"/>
      <c r="JWJ34" s="462"/>
      <c r="JWK34" s="462"/>
      <c r="JWL34" s="462"/>
      <c r="JWM34" s="462"/>
      <c r="JWN34" s="462"/>
      <c r="JWO34" s="462"/>
      <c r="JWP34" s="462"/>
      <c r="JWQ34" s="462"/>
      <c r="JWR34" s="462"/>
      <c r="JWS34" s="462"/>
      <c r="JWT34" s="462"/>
      <c r="JWU34" s="462"/>
      <c r="JWV34" s="462"/>
      <c r="JWW34" s="462"/>
      <c r="JWX34" s="462"/>
      <c r="JWY34" s="462"/>
      <c r="JWZ34" s="462"/>
      <c r="JXA34" s="462"/>
      <c r="JXB34" s="462"/>
      <c r="JXC34" s="462"/>
      <c r="JXD34" s="462"/>
      <c r="JXE34" s="462"/>
      <c r="JXF34" s="462"/>
      <c r="JXG34" s="462"/>
      <c r="JXH34" s="462"/>
      <c r="JXI34" s="462"/>
      <c r="JXJ34" s="462"/>
      <c r="JXK34" s="462"/>
      <c r="JXL34" s="462"/>
      <c r="JXM34" s="462"/>
      <c r="JXN34" s="462"/>
      <c r="JXO34" s="462"/>
      <c r="JXP34" s="462"/>
      <c r="JXQ34" s="462"/>
      <c r="JXR34" s="462"/>
      <c r="JXS34" s="462"/>
      <c r="JXT34" s="462"/>
      <c r="JXU34" s="462"/>
      <c r="JXV34" s="462"/>
      <c r="JXW34" s="462"/>
      <c r="JXX34" s="462"/>
      <c r="JXY34" s="462"/>
      <c r="JXZ34" s="462"/>
      <c r="JYA34" s="462"/>
      <c r="JYB34" s="462"/>
      <c r="JYC34" s="462"/>
      <c r="JYD34" s="462"/>
      <c r="JYE34" s="462"/>
      <c r="JYF34" s="462"/>
      <c r="JYG34" s="462"/>
      <c r="JYH34" s="462"/>
      <c r="JYI34" s="462"/>
      <c r="JYJ34" s="462"/>
      <c r="JYK34" s="462"/>
      <c r="JYL34" s="462"/>
      <c r="JYM34" s="462"/>
      <c r="JYN34" s="462"/>
      <c r="JYO34" s="462"/>
      <c r="JYP34" s="462"/>
      <c r="JYQ34" s="462"/>
      <c r="JYR34" s="462"/>
      <c r="JYS34" s="462"/>
      <c r="JYT34" s="462"/>
      <c r="JYU34" s="462"/>
      <c r="JYV34" s="462"/>
      <c r="JYW34" s="462"/>
      <c r="JYX34" s="462"/>
      <c r="JYY34" s="462"/>
      <c r="JYZ34" s="462"/>
      <c r="JZA34" s="462"/>
      <c r="JZB34" s="462"/>
      <c r="JZC34" s="462"/>
      <c r="JZD34" s="462"/>
      <c r="JZE34" s="462"/>
      <c r="JZF34" s="462"/>
      <c r="JZG34" s="462"/>
      <c r="JZH34" s="462"/>
      <c r="JZI34" s="462"/>
      <c r="JZJ34" s="462"/>
      <c r="JZK34" s="462"/>
      <c r="JZL34" s="462"/>
      <c r="JZM34" s="462"/>
      <c r="JZN34" s="462"/>
      <c r="JZO34" s="462"/>
      <c r="JZP34" s="462"/>
      <c r="JZQ34" s="462"/>
      <c r="JZR34" s="462"/>
      <c r="JZS34" s="462"/>
      <c r="JZT34" s="462"/>
      <c r="JZU34" s="462"/>
      <c r="JZV34" s="462"/>
      <c r="JZW34" s="462"/>
      <c r="JZX34" s="462"/>
      <c r="JZY34" s="462"/>
      <c r="JZZ34" s="462"/>
      <c r="KAA34" s="462"/>
      <c r="KAB34" s="462"/>
      <c r="KAC34" s="462"/>
      <c r="KAD34" s="462"/>
      <c r="KAE34" s="462"/>
      <c r="KAF34" s="462"/>
      <c r="KAG34" s="462"/>
      <c r="KAH34" s="462"/>
      <c r="KAI34" s="462"/>
      <c r="KAJ34" s="462"/>
      <c r="KAK34" s="462"/>
      <c r="KAL34" s="462"/>
      <c r="KAM34" s="462"/>
      <c r="KAN34" s="462"/>
      <c r="KAO34" s="462"/>
      <c r="KAP34" s="462"/>
      <c r="KAQ34" s="462"/>
      <c r="KAR34" s="462"/>
      <c r="KAS34" s="462"/>
      <c r="KAT34" s="462"/>
      <c r="KAU34" s="462"/>
      <c r="KAV34" s="462"/>
      <c r="KAW34" s="462"/>
      <c r="KAX34" s="462"/>
      <c r="KAY34" s="462"/>
      <c r="KAZ34" s="462"/>
      <c r="KBA34" s="462"/>
      <c r="KBB34" s="462"/>
      <c r="KBC34" s="462"/>
      <c r="KBD34" s="462"/>
      <c r="KBE34" s="462"/>
      <c r="KBF34" s="462"/>
      <c r="KBG34" s="462"/>
      <c r="KBH34" s="462"/>
      <c r="KBI34" s="462"/>
      <c r="KBJ34" s="462"/>
      <c r="KBK34" s="462"/>
      <c r="KBL34" s="462"/>
      <c r="KBM34" s="462"/>
      <c r="KBN34" s="462"/>
      <c r="KBO34" s="462"/>
      <c r="KBP34" s="462"/>
      <c r="KBQ34" s="462"/>
      <c r="KBR34" s="462"/>
      <c r="KBS34" s="462"/>
      <c r="KBT34" s="462"/>
      <c r="KBU34" s="462"/>
      <c r="KBV34" s="462"/>
      <c r="KBW34" s="462"/>
      <c r="KBX34" s="462"/>
      <c r="KBY34" s="462"/>
      <c r="KBZ34" s="462"/>
      <c r="KCA34" s="462"/>
      <c r="KCB34" s="462"/>
      <c r="KCC34" s="462"/>
      <c r="KCD34" s="462"/>
      <c r="KCE34" s="462"/>
      <c r="KCF34" s="462"/>
      <c r="KCG34" s="462"/>
      <c r="KCH34" s="462"/>
      <c r="KCI34" s="462"/>
      <c r="KCJ34" s="462"/>
      <c r="KCK34" s="462"/>
      <c r="KCL34" s="462"/>
      <c r="KCM34" s="462"/>
      <c r="KCN34" s="462"/>
      <c r="KCO34" s="462"/>
      <c r="KCP34" s="462"/>
      <c r="KCQ34" s="462"/>
      <c r="KCR34" s="462"/>
      <c r="KCS34" s="462"/>
      <c r="KCT34" s="462"/>
      <c r="KCU34" s="462"/>
      <c r="KCV34" s="462"/>
      <c r="KCW34" s="462"/>
      <c r="KCX34" s="462"/>
      <c r="KCY34" s="462"/>
      <c r="KCZ34" s="462"/>
      <c r="KDA34" s="462"/>
      <c r="KDB34" s="462"/>
      <c r="KDC34" s="462"/>
      <c r="KDD34" s="462"/>
      <c r="KDE34" s="462"/>
      <c r="KDF34" s="462"/>
      <c r="KDG34" s="462"/>
      <c r="KDH34" s="462"/>
      <c r="KDI34" s="462"/>
      <c r="KDJ34" s="462"/>
      <c r="KDK34" s="462"/>
      <c r="KDL34" s="462"/>
      <c r="KDM34" s="462"/>
      <c r="KDN34" s="462"/>
      <c r="KDO34" s="462"/>
      <c r="KDP34" s="462"/>
      <c r="KDQ34" s="462"/>
      <c r="KDR34" s="462"/>
      <c r="KDS34" s="462"/>
      <c r="KDT34" s="462"/>
      <c r="KDU34" s="462"/>
      <c r="KDV34" s="462"/>
      <c r="KDW34" s="462"/>
      <c r="KDX34" s="462"/>
      <c r="KDY34" s="462"/>
      <c r="KDZ34" s="462"/>
      <c r="KEA34" s="462"/>
      <c r="KEB34" s="462"/>
      <c r="KEC34" s="462"/>
      <c r="KED34" s="462"/>
      <c r="KEE34" s="462"/>
      <c r="KEF34" s="462"/>
      <c r="KEG34" s="462"/>
      <c r="KEH34" s="462"/>
      <c r="KEI34" s="462"/>
      <c r="KEJ34" s="462"/>
      <c r="KEK34" s="462"/>
      <c r="KEL34" s="462"/>
      <c r="KEM34" s="462"/>
      <c r="KEN34" s="462"/>
      <c r="KEO34" s="462"/>
      <c r="KEP34" s="462"/>
      <c r="KEQ34" s="462"/>
      <c r="KER34" s="462"/>
      <c r="KES34" s="462"/>
      <c r="KET34" s="462"/>
      <c r="KEU34" s="462"/>
      <c r="KEV34" s="462"/>
      <c r="KEW34" s="462"/>
      <c r="KEX34" s="462"/>
      <c r="KEY34" s="462"/>
      <c r="KEZ34" s="462"/>
      <c r="KFA34" s="462"/>
      <c r="KFB34" s="462"/>
      <c r="KFC34" s="462"/>
      <c r="KFD34" s="462"/>
      <c r="KFE34" s="462"/>
      <c r="KFF34" s="462"/>
      <c r="KFG34" s="462"/>
      <c r="KFH34" s="462"/>
      <c r="KFI34" s="462"/>
      <c r="KFJ34" s="462"/>
      <c r="KFK34" s="462"/>
      <c r="KFL34" s="462"/>
      <c r="KFM34" s="462"/>
      <c r="KFN34" s="462"/>
      <c r="KFO34" s="462"/>
      <c r="KFP34" s="462"/>
      <c r="KFQ34" s="462"/>
      <c r="KFR34" s="462"/>
      <c r="KFS34" s="462"/>
      <c r="KFT34" s="462"/>
      <c r="KFU34" s="462"/>
      <c r="KFV34" s="462"/>
      <c r="KFW34" s="462"/>
      <c r="KFX34" s="462"/>
      <c r="KFY34" s="462"/>
      <c r="KFZ34" s="462"/>
      <c r="KGA34" s="462"/>
      <c r="KGB34" s="462"/>
      <c r="KGC34" s="462"/>
      <c r="KGD34" s="462"/>
      <c r="KGE34" s="462"/>
      <c r="KGF34" s="462"/>
      <c r="KGG34" s="462"/>
      <c r="KGH34" s="462"/>
      <c r="KGI34" s="462"/>
      <c r="KGJ34" s="462"/>
      <c r="KGK34" s="462"/>
      <c r="KGL34" s="462"/>
      <c r="KGM34" s="462"/>
      <c r="KGN34" s="462"/>
      <c r="KGO34" s="462"/>
      <c r="KGP34" s="462"/>
      <c r="KGQ34" s="462"/>
      <c r="KGR34" s="462"/>
      <c r="KGS34" s="462"/>
      <c r="KGT34" s="462"/>
      <c r="KGU34" s="462"/>
      <c r="KGV34" s="462"/>
      <c r="KGW34" s="462"/>
      <c r="KGX34" s="462"/>
      <c r="KGY34" s="462"/>
      <c r="KGZ34" s="462"/>
      <c r="KHA34" s="462"/>
      <c r="KHB34" s="462"/>
      <c r="KHC34" s="462"/>
      <c r="KHD34" s="462"/>
      <c r="KHE34" s="462"/>
      <c r="KHF34" s="462"/>
      <c r="KHG34" s="462"/>
      <c r="KHH34" s="462"/>
      <c r="KHI34" s="462"/>
      <c r="KHJ34" s="462"/>
      <c r="KHK34" s="462"/>
      <c r="KHL34" s="462"/>
      <c r="KHM34" s="462"/>
      <c r="KHN34" s="462"/>
      <c r="KHO34" s="462"/>
      <c r="KHP34" s="462"/>
      <c r="KHQ34" s="462"/>
      <c r="KHR34" s="462"/>
      <c r="KHS34" s="462"/>
      <c r="KHT34" s="462"/>
      <c r="KHU34" s="462"/>
      <c r="KHV34" s="462"/>
      <c r="KHW34" s="462"/>
      <c r="KHX34" s="462"/>
      <c r="KHY34" s="462"/>
      <c r="KHZ34" s="462"/>
      <c r="KIA34" s="462"/>
      <c r="KIB34" s="462"/>
      <c r="KIC34" s="462"/>
      <c r="KID34" s="462"/>
      <c r="KIE34" s="462"/>
      <c r="KIF34" s="462"/>
      <c r="KIG34" s="462"/>
      <c r="KIH34" s="462"/>
      <c r="KII34" s="462"/>
      <c r="KIJ34" s="462"/>
      <c r="KIK34" s="462"/>
      <c r="KIL34" s="462"/>
      <c r="KIM34" s="462"/>
      <c r="KIN34" s="462"/>
      <c r="KIO34" s="462"/>
      <c r="KIP34" s="462"/>
      <c r="KIQ34" s="462"/>
      <c r="KIR34" s="462"/>
      <c r="KIS34" s="462"/>
      <c r="KIT34" s="462"/>
      <c r="KIU34" s="462"/>
      <c r="KIV34" s="462"/>
      <c r="KIW34" s="462"/>
      <c r="KIX34" s="462"/>
      <c r="KIY34" s="462"/>
      <c r="KIZ34" s="462"/>
      <c r="KJA34" s="462"/>
      <c r="KJB34" s="462"/>
      <c r="KJC34" s="462"/>
      <c r="KJD34" s="462"/>
      <c r="KJE34" s="462"/>
      <c r="KJF34" s="462"/>
      <c r="KJG34" s="462"/>
      <c r="KJH34" s="462"/>
      <c r="KJI34" s="462"/>
      <c r="KJJ34" s="462"/>
      <c r="KJK34" s="462"/>
      <c r="KJL34" s="462"/>
      <c r="KJM34" s="462"/>
      <c r="KJN34" s="462"/>
      <c r="KJO34" s="462"/>
      <c r="KJP34" s="462"/>
      <c r="KJQ34" s="462"/>
      <c r="KJR34" s="462"/>
      <c r="KJS34" s="462"/>
      <c r="KJT34" s="462"/>
      <c r="KJU34" s="462"/>
      <c r="KJV34" s="462"/>
      <c r="KJW34" s="462"/>
      <c r="KJX34" s="462"/>
      <c r="KJY34" s="462"/>
      <c r="KJZ34" s="462"/>
      <c r="KKA34" s="462"/>
      <c r="KKB34" s="462"/>
      <c r="KKC34" s="462"/>
      <c r="KKD34" s="462"/>
      <c r="KKE34" s="462"/>
      <c r="KKF34" s="462"/>
      <c r="KKG34" s="462"/>
      <c r="KKH34" s="462"/>
      <c r="KKI34" s="462"/>
      <c r="KKJ34" s="462"/>
      <c r="KKK34" s="462"/>
      <c r="KKL34" s="462"/>
      <c r="KKM34" s="462"/>
      <c r="KKN34" s="462"/>
      <c r="KKO34" s="462"/>
      <c r="KKP34" s="462"/>
      <c r="KKQ34" s="462"/>
      <c r="KKR34" s="462"/>
      <c r="KKS34" s="462"/>
      <c r="KKT34" s="462"/>
      <c r="KKU34" s="462"/>
      <c r="KKV34" s="462"/>
      <c r="KKW34" s="462"/>
      <c r="KKX34" s="462"/>
      <c r="KKY34" s="462"/>
      <c r="KKZ34" s="462"/>
      <c r="KLA34" s="462"/>
      <c r="KLB34" s="462"/>
      <c r="KLC34" s="462"/>
      <c r="KLD34" s="462"/>
      <c r="KLE34" s="462"/>
      <c r="KLF34" s="462"/>
      <c r="KLG34" s="462"/>
      <c r="KLH34" s="462"/>
      <c r="KLI34" s="462"/>
      <c r="KLJ34" s="462"/>
      <c r="KLK34" s="462"/>
      <c r="KLL34" s="462"/>
      <c r="KLM34" s="462"/>
      <c r="KLN34" s="462"/>
      <c r="KLO34" s="462"/>
      <c r="KLP34" s="462"/>
      <c r="KLQ34" s="462"/>
      <c r="KLR34" s="462"/>
      <c r="KLS34" s="462"/>
      <c r="KLT34" s="462"/>
      <c r="KLU34" s="462"/>
      <c r="KLV34" s="462"/>
      <c r="KLW34" s="462"/>
      <c r="KLX34" s="462"/>
      <c r="KLY34" s="462"/>
      <c r="KLZ34" s="462"/>
      <c r="KMA34" s="462"/>
      <c r="KMB34" s="462"/>
      <c r="KMC34" s="462"/>
      <c r="KMD34" s="462"/>
      <c r="KME34" s="462"/>
      <c r="KMF34" s="462"/>
      <c r="KMG34" s="462"/>
      <c r="KMH34" s="462"/>
      <c r="KMI34" s="462"/>
      <c r="KMJ34" s="462"/>
      <c r="KMK34" s="462"/>
      <c r="KML34" s="462"/>
      <c r="KMM34" s="462"/>
      <c r="KMN34" s="462"/>
      <c r="KMO34" s="462"/>
      <c r="KMP34" s="462"/>
      <c r="KMQ34" s="462"/>
      <c r="KMR34" s="462"/>
      <c r="KMS34" s="462"/>
      <c r="KMT34" s="462"/>
      <c r="KMU34" s="462"/>
      <c r="KMV34" s="462"/>
      <c r="KMW34" s="462"/>
      <c r="KMX34" s="462"/>
      <c r="KMY34" s="462"/>
      <c r="KMZ34" s="462"/>
      <c r="KNA34" s="462"/>
      <c r="KNB34" s="462"/>
      <c r="KNC34" s="462"/>
      <c r="KND34" s="462"/>
      <c r="KNE34" s="462"/>
      <c r="KNF34" s="462"/>
      <c r="KNG34" s="462"/>
      <c r="KNH34" s="462"/>
      <c r="KNI34" s="462"/>
      <c r="KNJ34" s="462"/>
      <c r="KNK34" s="462"/>
      <c r="KNL34" s="462"/>
      <c r="KNM34" s="462"/>
      <c r="KNN34" s="462"/>
      <c r="KNO34" s="462"/>
      <c r="KNP34" s="462"/>
      <c r="KNQ34" s="462"/>
      <c r="KNR34" s="462"/>
      <c r="KNS34" s="462"/>
      <c r="KNT34" s="462"/>
      <c r="KNU34" s="462"/>
      <c r="KNV34" s="462"/>
      <c r="KNW34" s="462"/>
      <c r="KNX34" s="462"/>
      <c r="KNY34" s="462"/>
      <c r="KNZ34" s="462"/>
      <c r="KOA34" s="462"/>
      <c r="KOB34" s="462"/>
      <c r="KOC34" s="462"/>
      <c r="KOD34" s="462"/>
      <c r="KOE34" s="462"/>
      <c r="KOF34" s="462"/>
      <c r="KOG34" s="462"/>
      <c r="KOH34" s="462"/>
      <c r="KOI34" s="462"/>
      <c r="KOJ34" s="462"/>
      <c r="KOK34" s="462"/>
      <c r="KOL34" s="462"/>
      <c r="KOM34" s="462"/>
      <c r="KON34" s="462"/>
      <c r="KOO34" s="462"/>
      <c r="KOP34" s="462"/>
      <c r="KOQ34" s="462"/>
      <c r="KOR34" s="462"/>
      <c r="KOS34" s="462"/>
      <c r="KOT34" s="462"/>
      <c r="KOU34" s="462"/>
      <c r="KOV34" s="462"/>
      <c r="KOW34" s="462"/>
      <c r="KOX34" s="462"/>
      <c r="KOY34" s="462"/>
      <c r="KOZ34" s="462"/>
      <c r="KPA34" s="462"/>
      <c r="KPB34" s="462"/>
      <c r="KPC34" s="462"/>
      <c r="KPD34" s="462"/>
      <c r="KPE34" s="462"/>
      <c r="KPF34" s="462"/>
      <c r="KPG34" s="462"/>
      <c r="KPH34" s="462"/>
      <c r="KPI34" s="462"/>
      <c r="KPJ34" s="462"/>
      <c r="KPK34" s="462"/>
      <c r="KPL34" s="462"/>
      <c r="KPM34" s="462"/>
      <c r="KPN34" s="462"/>
      <c r="KPO34" s="462"/>
      <c r="KPP34" s="462"/>
      <c r="KPQ34" s="462"/>
      <c r="KPR34" s="462"/>
      <c r="KPS34" s="462"/>
      <c r="KPT34" s="462"/>
      <c r="KPU34" s="462"/>
      <c r="KPV34" s="462"/>
      <c r="KPW34" s="462"/>
      <c r="KPX34" s="462"/>
      <c r="KPY34" s="462"/>
      <c r="KPZ34" s="462"/>
      <c r="KQA34" s="462"/>
      <c r="KQB34" s="462"/>
      <c r="KQC34" s="462"/>
      <c r="KQD34" s="462"/>
      <c r="KQE34" s="462"/>
      <c r="KQF34" s="462"/>
      <c r="KQG34" s="462"/>
      <c r="KQH34" s="462"/>
      <c r="KQI34" s="462"/>
      <c r="KQJ34" s="462"/>
      <c r="KQK34" s="462"/>
      <c r="KQL34" s="462"/>
      <c r="KQM34" s="462"/>
      <c r="KQN34" s="462"/>
      <c r="KQO34" s="462"/>
      <c r="KQP34" s="462"/>
      <c r="KQQ34" s="462"/>
      <c r="KQR34" s="462"/>
      <c r="KQS34" s="462"/>
      <c r="KQT34" s="462"/>
      <c r="KQU34" s="462"/>
      <c r="KQV34" s="462"/>
      <c r="KQW34" s="462"/>
      <c r="KQX34" s="462"/>
      <c r="KQY34" s="462"/>
      <c r="KQZ34" s="462"/>
      <c r="KRA34" s="462"/>
      <c r="KRB34" s="462"/>
      <c r="KRC34" s="462"/>
      <c r="KRD34" s="462"/>
      <c r="KRE34" s="462"/>
      <c r="KRF34" s="462"/>
      <c r="KRG34" s="462"/>
      <c r="KRH34" s="462"/>
      <c r="KRI34" s="462"/>
      <c r="KRJ34" s="462"/>
      <c r="KRK34" s="462"/>
      <c r="KRL34" s="462"/>
      <c r="KRM34" s="462"/>
      <c r="KRN34" s="462"/>
      <c r="KRO34" s="462"/>
      <c r="KRP34" s="462"/>
      <c r="KRQ34" s="462"/>
      <c r="KRR34" s="462"/>
      <c r="KRS34" s="462"/>
      <c r="KRT34" s="462"/>
      <c r="KRU34" s="462"/>
      <c r="KRV34" s="462"/>
      <c r="KRW34" s="462"/>
      <c r="KRX34" s="462"/>
      <c r="KRY34" s="462"/>
      <c r="KRZ34" s="462"/>
      <c r="KSA34" s="462"/>
      <c r="KSB34" s="462"/>
      <c r="KSC34" s="462"/>
      <c r="KSD34" s="462"/>
      <c r="KSE34" s="462"/>
      <c r="KSF34" s="462"/>
      <c r="KSG34" s="462"/>
      <c r="KSH34" s="462"/>
      <c r="KSI34" s="462"/>
      <c r="KSJ34" s="462"/>
      <c r="KSK34" s="462"/>
      <c r="KSL34" s="462"/>
      <c r="KSM34" s="462"/>
      <c r="KSN34" s="462"/>
      <c r="KSO34" s="462"/>
      <c r="KSP34" s="462"/>
      <c r="KSQ34" s="462"/>
      <c r="KSR34" s="462"/>
      <c r="KSS34" s="462"/>
      <c r="KST34" s="462"/>
      <c r="KSU34" s="462"/>
      <c r="KSV34" s="462"/>
      <c r="KSW34" s="462"/>
      <c r="KSX34" s="462"/>
      <c r="KSY34" s="462"/>
      <c r="KSZ34" s="462"/>
      <c r="KTA34" s="462"/>
      <c r="KTB34" s="462"/>
      <c r="KTC34" s="462"/>
      <c r="KTD34" s="462"/>
      <c r="KTE34" s="462"/>
      <c r="KTF34" s="462"/>
      <c r="KTG34" s="462"/>
      <c r="KTH34" s="462"/>
      <c r="KTI34" s="462"/>
      <c r="KTJ34" s="462"/>
      <c r="KTK34" s="462"/>
      <c r="KTL34" s="462"/>
      <c r="KTM34" s="462"/>
      <c r="KTN34" s="462"/>
      <c r="KTO34" s="462"/>
      <c r="KTP34" s="462"/>
      <c r="KTQ34" s="462"/>
      <c r="KTR34" s="462"/>
      <c r="KTS34" s="462"/>
      <c r="KTT34" s="462"/>
      <c r="KTU34" s="462"/>
      <c r="KTV34" s="462"/>
      <c r="KTW34" s="462"/>
      <c r="KTX34" s="462"/>
      <c r="KTY34" s="462"/>
      <c r="KTZ34" s="462"/>
      <c r="KUA34" s="462"/>
      <c r="KUB34" s="462"/>
      <c r="KUC34" s="462"/>
      <c r="KUD34" s="462"/>
      <c r="KUE34" s="462"/>
      <c r="KUF34" s="462"/>
      <c r="KUG34" s="462"/>
      <c r="KUH34" s="462"/>
      <c r="KUI34" s="462"/>
      <c r="KUJ34" s="462"/>
      <c r="KUK34" s="462"/>
      <c r="KUL34" s="462"/>
      <c r="KUM34" s="462"/>
      <c r="KUN34" s="462"/>
      <c r="KUO34" s="462"/>
      <c r="KUP34" s="462"/>
      <c r="KUQ34" s="462"/>
      <c r="KUR34" s="462"/>
      <c r="KUS34" s="462"/>
      <c r="KUT34" s="462"/>
      <c r="KUU34" s="462"/>
      <c r="KUV34" s="462"/>
      <c r="KUW34" s="462"/>
      <c r="KUX34" s="462"/>
      <c r="KUY34" s="462"/>
      <c r="KUZ34" s="462"/>
      <c r="KVA34" s="462"/>
      <c r="KVB34" s="462"/>
      <c r="KVC34" s="462"/>
      <c r="KVD34" s="462"/>
      <c r="KVE34" s="462"/>
      <c r="KVF34" s="462"/>
      <c r="KVG34" s="462"/>
      <c r="KVH34" s="462"/>
      <c r="KVI34" s="462"/>
      <c r="KVJ34" s="462"/>
      <c r="KVK34" s="462"/>
      <c r="KVL34" s="462"/>
      <c r="KVM34" s="462"/>
      <c r="KVN34" s="462"/>
      <c r="KVO34" s="462"/>
      <c r="KVP34" s="462"/>
      <c r="KVQ34" s="462"/>
      <c r="KVR34" s="462"/>
      <c r="KVS34" s="462"/>
      <c r="KVT34" s="462"/>
      <c r="KVU34" s="462"/>
      <c r="KVV34" s="462"/>
      <c r="KVW34" s="462"/>
      <c r="KVX34" s="462"/>
      <c r="KVY34" s="462"/>
      <c r="KVZ34" s="462"/>
      <c r="KWA34" s="462"/>
      <c r="KWB34" s="462"/>
      <c r="KWC34" s="462"/>
      <c r="KWD34" s="462"/>
      <c r="KWE34" s="462"/>
      <c r="KWF34" s="462"/>
      <c r="KWG34" s="462"/>
      <c r="KWH34" s="462"/>
      <c r="KWI34" s="462"/>
      <c r="KWJ34" s="462"/>
      <c r="KWK34" s="462"/>
      <c r="KWL34" s="462"/>
      <c r="KWM34" s="462"/>
      <c r="KWN34" s="462"/>
      <c r="KWO34" s="462"/>
      <c r="KWP34" s="462"/>
      <c r="KWQ34" s="462"/>
      <c r="KWR34" s="462"/>
      <c r="KWS34" s="462"/>
      <c r="KWT34" s="462"/>
      <c r="KWU34" s="462"/>
      <c r="KWV34" s="462"/>
      <c r="KWW34" s="462"/>
      <c r="KWX34" s="462"/>
      <c r="KWY34" s="462"/>
      <c r="KWZ34" s="462"/>
      <c r="KXA34" s="462"/>
      <c r="KXB34" s="462"/>
      <c r="KXC34" s="462"/>
      <c r="KXD34" s="462"/>
      <c r="KXE34" s="462"/>
      <c r="KXF34" s="462"/>
      <c r="KXG34" s="462"/>
      <c r="KXH34" s="462"/>
      <c r="KXI34" s="462"/>
      <c r="KXJ34" s="462"/>
      <c r="KXK34" s="462"/>
      <c r="KXL34" s="462"/>
      <c r="KXM34" s="462"/>
      <c r="KXN34" s="462"/>
      <c r="KXO34" s="462"/>
      <c r="KXP34" s="462"/>
      <c r="KXQ34" s="462"/>
      <c r="KXR34" s="462"/>
      <c r="KXS34" s="462"/>
      <c r="KXT34" s="462"/>
      <c r="KXU34" s="462"/>
      <c r="KXV34" s="462"/>
      <c r="KXW34" s="462"/>
      <c r="KXX34" s="462"/>
      <c r="KXY34" s="462"/>
      <c r="KXZ34" s="462"/>
      <c r="KYA34" s="462"/>
      <c r="KYB34" s="462"/>
      <c r="KYC34" s="462"/>
      <c r="KYD34" s="462"/>
      <c r="KYE34" s="462"/>
      <c r="KYF34" s="462"/>
      <c r="KYG34" s="462"/>
      <c r="KYH34" s="462"/>
      <c r="KYI34" s="462"/>
      <c r="KYJ34" s="462"/>
      <c r="KYK34" s="462"/>
      <c r="KYL34" s="462"/>
      <c r="KYM34" s="462"/>
      <c r="KYN34" s="462"/>
      <c r="KYO34" s="462"/>
      <c r="KYP34" s="462"/>
      <c r="KYQ34" s="462"/>
      <c r="KYR34" s="462"/>
      <c r="KYS34" s="462"/>
      <c r="KYT34" s="462"/>
      <c r="KYU34" s="462"/>
      <c r="KYV34" s="462"/>
      <c r="KYW34" s="462"/>
      <c r="KYX34" s="462"/>
      <c r="KYY34" s="462"/>
      <c r="KYZ34" s="462"/>
      <c r="KZA34" s="462"/>
      <c r="KZB34" s="462"/>
      <c r="KZC34" s="462"/>
      <c r="KZD34" s="462"/>
      <c r="KZE34" s="462"/>
      <c r="KZF34" s="462"/>
      <c r="KZG34" s="462"/>
      <c r="KZH34" s="462"/>
      <c r="KZI34" s="462"/>
      <c r="KZJ34" s="462"/>
      <c r="KZK34" s="462"/>
      <c r="KZL34" s="462"/>
      <c r="KZM34" s="462"/>
      <c r="KZN34" s="462"/>
      <c r="KZO34" s="462"/>
      <c r="KZP34" s="462"/>
      <c r="KZQ34" s="462"/>
      <c r="KZR34" s="462"/>
      <c r="KZS34" s="462"/>
      <c r="KZT34" s="462"/>
      <c r="KZU34" s="462"/>
      <c r="KZV34" s="462"/>
      <c r="KZW34" s="462"/>
      <c r="KZX34" s="462"/>
      <c r="KZY34" s="462"/>
      <c r="KZZ34" s="462"/>
      <c r="LAA34" s="462"/>
      <c r="LAB34" s="462"/>
      <c r="LAC34" s="462"/>
      <c r="LAD34" s="462"/>
      <c r="LAE34" s="462"/>
      <c r="LAF34" s="462"/>
      <c r="LAG34" s="462"/>
      <c r="LAH34" s="462"/>
      <c r="LAI34" s="462"/>
      <c r="LAJ34" s="462"/>
      <c r="LAK34" s="462"/>
      <c r="LAL34" s="462"/>
      <c r="LAM34" s="462"/>
      <c r="LAN34" s="462"/>
      <c r="LAO34" s="462"/>
      <c r="LAP34" s="462"/>
      <c r="LAQ34" s="462"/>
      <c r="LAR34" s="462"/>
      <c r="LAS34" s="462"/>
      <c r="LAT34" s="462"/>
      <c r="LAU34" s="462"/>
      <c r="LAV34" s="462"/>
      <c r="LAW34" s="462"/>
      <c r="LAX34" s="462"/>
      <c r="LAY34" s="462"/>
      <c r="LAZ34" s="462"/>
      <c r="LBA34" s="462"/>
      <c r="LBB34" s="462"/>
      <c r="LBC34" s="462"/>
      <c r="LBD34" s="462"/>
      <c r="LBE34" s="462"/>
      <c r="LBF34" s="462"/>
      <c r="LBG34" s="462"/>
      <c r="LBH34" s="462"/>
      <c r="LBI34" s="462"/>
      <c r="LBJ34" s="462"/>
      <c r="LBK34" s="462"/>
      <c r="LBL34" s="462"/>
      <c r="LBM34" s="462"/>
      <c r="LBN34" s="462"/>
      <c r="LBO34" s="462"/>
      <c r="LBP34" s="462"/>
      <c r="LBQ34" s="462"/>
      <c r="LBR34" s="462"/>
      <c r="LBS34" s="462"/>
      <c r="LBT34" s="462"/>
      <c r="LBU34" s="462"/>
      <c r="LBV34" s="462"/>
      <c r="LBW34" s="462"/>
      <c r="LBX34" s="462"/>
      <c r="LBY34" s="462"/>
      <c r="LBZ34" s="462"/>
      <c r="LCA34" s="462"/>
      <c r="LCB34" s="462"/>
      <c r="LCC34" s="462"/>
      <c r="LCD34" s="462"/>
      <c r="LCE34" s="462"/>
      <c r="LCF34" s="462"/>
      <c r="LCG34" s="462"/>
      <c r="LCH34" s="462"/>
      <c r="LCI34" s="462"/>
      <c r="LCJ34" s="462"/>
      <c r="LCK34" s="462"/>
      <c r="LCL34" s="462"/>
      <c r="LCM34" s="462"/>
      <c r="LCN34" s="462"/>
      <c r="LCO34" s="462"/>
      <c r="LCP34" s="462"/>
      <c r="LCQ34" s="462"/>
      <c r="LCR34" s="462"/>
      <c r="LCS34" s="462"/>
      <c r="LCT34" s="462"/>
      <c r="LCU34" s="462"/>
      <c r="LCV34" s="462"/>
      <c r="LCW34" s="462"/>
      <c r="LCX34" s="462"/>
      <c r="LCY34" s="462"/>
      <c r="LCZ34" s="462"/>
      <c r="LDA34" s="462"/>
      <c r="LDB34" s="462"/>
      <c r="LDC34" s="462"/>
      <c r="LDD34" s="462"/>
      <c r="LDE34" s="462"/>
      <c r="LDF34" s="462"/>
      <c r="LDG34" s="462"/>
      <c r="LDH34" s="462"/>
      <c r="LDI34" s="462"/>
      <c r="LDJ34" s="462"/>
      <c r="LDK34" s="462"/>
      <c r="LDL34" s="462"/>
      <c r="LDM34" s="462"/>
      <c r="LDN34" s="462"/>
      <c r="LDO34" s="462"/>
      <c r="LDP34" s="462"/>
      <c r="LDQ34" s="462"/>
      <c r="LDR34" s="462"/>
      <c r="LDS34" s="462"/>
      <c r="LDT34" s="462"/>
      <c r="LDU34" s="462"/>
      <c r="LDV34" s="462"/>
      <c r="LDW34" s="462"/>
      <c r="LDX34" s="462"/>
      <c r="LDY34" s="462"/>
      <c r="LDZ34" s="462"/>
      <c r="LEA34" s="462"/>
      <c r="LEB34" s="462"/>
      <c r="LEC34" s="462"/>
      <c r="LED34" s="462"/>
      <c r="LEE34" s="462"/>
      <c r="LEF34" s="462"/>
      <c r="LEG34" s="462"/>
      <c r="LEH34" s="462"/>
      <c r="LEI34" s="462"/>
      <c r="LEJ34" s="462"/>
      <c r="LEK34" s="462"/>
      <c r="LEL34" s="462"/>
      <c r="LEM34" s="462"/>
      <c r="LEN34" s="462"/>
      <c r="LEO34" s="462"/>
      <c r="LEP34" s="462"/>
      <c r="LEQ34" s="462"/>
      <c r="LER34" s="462"/>
      <c r="LES34" s="462"/>
      <c r="LET34" s="462"/>
      <c r="LEU34" s="462"/>
      <c r="LEV34" s="462"/>
      <c r="LEW34" s="462"/>
      <c r="LEX34" s="462"/>
      <c r="LEY34" s="462"/>
      <c r="LEZ34" s="462"/>
      <c r="LFA34" s="462"/>
      <c r="LFB34" s="462"/>
      <c r="LFC34" s="462"/>
      <c r="LFD34" s="462"/>
      <c r="LFE34" s="462"/>
      <c r="LFF34" s="462"/>
      <c r="LFG34" s="462"/>
      <c r="LFH34" s="462"/>
      <c r="LFI34" s="462"/>
      <c r="LFJ34" s="462"/>
      <c r="LFK34" s="462"/>
      <c r="LFL34" s="462"/>
      <c r="LFM34" s="462"/>
      <c r="LFN34" s="462"/>
      <c r="LFO34" s="462"/>
      <c r="LFP34" s="462"/>
      <c r="LFQ34" s="462"/>
      <c r="LFR34" s="462"/>
      <c r="LFS34" s="462"/>
      <c r="LFT34" s="462"/>
      <c r="LFU34" s="462"/>
      <c r="LFV34" s="462"/>
      <c r="LFW34" s="462"/>
      <c r="LFX34" s="462"/>
      <c r="LFY34" s="462"/>
      <c r="LFZ34" s="462"/>
      <c r="LGA34" s="462"/>
      <c r="LGB34" s="462"/>
      <c r="LGC34" s="462"/>
      <c r="LGD34" s="462"/>
      <c r="LGE34" s="462"/>
      <c r="LGF34" s="462"/>
      <c r="LGG34" s="462"/>
      <c r="LGH34" s="462"/>
      <c r="LGI34" s="462"/>
      <c r="LGJ34" s="462"/>
      <c r="LGK34" s="462"/>
      <c r="LGL34" s="462"/>
      <c r="LGM34" s="462"/>
      <c r="LGN34" s="462"/>
      <c r="LGO34" s="462"/>
      <c r="LGP34" s="462"/>
      <c r="LGQ34" s="462"/>
      <c r="LGR34" s="462"/>
      <c r="LGS34" s="462"/>
      <c r="LGT34" s="462"/>
      <c r="LGU34" s="462"/>
      <c r="LGV34" s="462"/>
      <c r="LGW34" s="462"/>
      <c r="LGX34" s="462"/>
      <c r="LGY34" s="462"/>
      <c r="LGZ34" s="462"/>
      <c r="LHA34" s="462"/>
      <c r="LHB34" s="462"/>
      <c r="LHC34" s="462"/>
      <c r="LHD34" s="462"/>
      <c r="LHE34" s="462"/>
      <c r="LHF34" s="462"/>
      <c r="LHG34" s="462"/>
      <c r="LHH34" s="462"/>
      <c r="LHI34" s="462"/>
      <c r="LHJ34" s="462"/>
      <c r="LHK34" s="462"/>
      <c r="LHL34" s="462"/>
      <c r="LHM34" s="462"/>
      <c r="LHN34" s="462"/>
      <c r="LHO34" s="462"/>
      <c r="LHP34" s="462"/>
      <c r="LHQ34" s="462"/>
      <c r="LHR34" s="462"/>
      <c r="LHS34" s="462"/>
      <c r="LHT34" s="462"/>
      <c r="LHU34" s="462"/>
      <c r="LHV34" s="462"/>
      <c r="LHW34" s="462"/>
      <c r="LHX34" s="462"/>
      <c r="LHY34" s="462"/>
      <c r="LHZ34" s="462"/>
      <c r="LIA34" s="462"/>
      <c r="LIB34" s="462"/>
      <c r="LIC34" s="462"/>
      <c r="LID34" s="462"/>
      <c r="LIE34" s="462"/>
      <c r="LIF34" s="462"/>
      <c r="LIG34" s="462"/>
      <c r="LIH34" s="462"/>
      <c r="LII34" s="462"/>
      <c r="LIJ34" s="462"/>
      <c r="LIK34" s="462"/>
      <c r="LIL34" s="462"/>
      <c r="LIM34" s="462"/>
      <c r="LIN34" s="462"/>
      <c r="LIO34" s="462"/>
      <c r="LIP34" s="462"/>
      <c r="LIQ34" s="462"/>
      <c r="LIR34" s="462"/>
      <c r="LIS34" s="462"/>
      <c r="LIT34" s="462"/>
      <c r="LIU34" s="462"/>
      <c r="LIV34" s="462"/>
      <c r="LIW34" s="462"/>
      <c r="LIX34" s="462"/>
      <c r="LIY34" s="462"/>
      <c r="LIZ34" s="462"/>
      <c r="LJA34" s="462"/>
      <c r="LJB34" s="462"/>
      <c r="LJC34" s="462"/>
      <c r="LJD34" s="462"/>
      <c r="LJE34" s="462"/>
      <c r="LJF34" s="462"/>
      <c r="LJG34" s="462"/>
      <c r="LJH34" s="462"/>
      <c r="LJI34" s="462"/>
      <c r="LJJ34" s="462"/>
      <c r="LJK34" s="462"/>
      <c r="LJL34" s="462"/>
      <c r="LJM34" s="462"/>
      <c r="LJN34" s="462"/>
      <c r="LJO34" s="462"/>
      <c r="LJP34" s="462"/>
      <c r="LJQ34" s="462"/>
      <c r="LJR34" s="462"/>
      <c r="LJS34" s="462"/>
      <c r="LJT34" s="462"/>
      <c r="LJU34" s="462"/>
      <c r="LJV34" s="462"/>
      <c r="LJW34" s="462"/>
      <c r="LJX34" s="462"/>
      <c r="LJY34" s="462"/>
      <c r="LJZ34" s="462"/>
      <c r="LKA34" s="462"/>
      <c r="LKB34" s="462"/>
      <c r="LKC34" s="462"/>
      <c r="LKD34" s="462"/>
      <c r="LKE34" s="462"/>
      <c r="LKF34" s="462"/>
      <c r="LKG34" s="462"/>
      <c r="LKH34" s="462"/>
      <c r="LKI34" s="462"/>
      <c r="LKJ34" s="462"/>
      <c r="LKK34" s="462"/>
      <c r="LKL34" s="462"/>
      <c r="LKM34" s="462"/>
      <c r="LKN34" s="462"/>
      <c r="LKO34" s="462"/>
      <c r="LKP34" s="462"/>
      <c r="LKQ34" s="462"/>
      <c r="LKR34" s="462"/>
      <c r="LKS34" s="462"/>
      <c r="LKT34" s="462"/>
      <c r="LKU34" s="462"/>
      <c r="LKV34" s="462"/>
      <c r="LKW34" s="462"/>
      <c r="LKX34" s="462"/>
      <c r="LKY34" s="462"/>
      <c r="LKZ34" s="462"/>
      <c r="LLA34" s="462"/>
      <c r="LLB34" s="462"/>
      <c r="LLC34" s="462"/>
      <c r="LLD34" s="462"/>
      <c r="LLE34" s="462"/>
      <c r="LLF34" s="462"/>
      <c r="LLG34" s="462"/>
      <c r="LLH34" s="462"/>
      <c r="LLI34" s="462"/>
      <c r="LLJ34" s="462"/>
      <c r="LLK34" s="462"/>
      <c r="LLL34" s="462"/>
      <c r="LLM34" s="462"/>
      <c r="LLN34" s="462"/>
      <c r="LLO34" s="462"/>
      <c r="LLP34" s="462"/>
      <c r="LLQ34" s="462"/>
      <c r="LLR34" s="462"/>
      <c r="LLS34" s="462"/>
      <c r="LLT34" s="462"/>
      <c r="LLU34" s="462"/>
      <c r="LLV34" s="462"/>
      <c r="LLW34" s="462"/>
      <c r="LLX34" s="462"/>
      <c r="LLY34" s="462"/>
      <c r="LLZ34" s="462"/>
      <c r="LMA34" s="462"/>
      <c r="LMB34" s="462"/>
      <c r="LMC34" s="462"/>
      <c r="LMD34" s="462"/>
      <c r="LME34" s="462"/>
      <c r="LMF34" s="462"/>
      <c r="LMG34" s="462"/>
      <c r="LMH34" s="462"/>
      <c r="LMI34" s="462"/>
      <c r="LMJ34" s="462"/>
      <c r="LMK34" s="462"/>
      <c r="LML34" s="462"/>
      <c r="LMM34" s="462"/>
      <c r="LMN34" s="462"/>
      <c r="LMO34" s="462"/>
      <c r="LMP34" s="462"/>
      <c r="LMQ34" s="462"/>
      <c r="LMR34" s="462"/>
      <c r="LMS34" s="462"/>
      <c r="LMT34" s="462"/>
      <c r="LMU34" s="462"/>
      <c r="LMV34" s="462"/>
      <c r="LMW34" s="462"/>
      <c r="LMX34" s="462"/>
      <c r="LMY34" s="462"/>
      <c r="LMZ34" s="462"/>
      <c r="LNA34" s="462"/>
      <c r="LNB34" s="462"/>
      <c r="LNC34" s="462"/>
      <c r="LND34" s="462"/>
      <c r="LNE34" s="462"/>
      <c r="LNF34" s="462"/>
      <c r="LNG34" s="462"/>
      <c r="LNH34" s="462"/>
      <c r="LNI34" s="462"/>
      <c r="LNJ34" s="462"/>
      <c r="LNK34" s="462"/>
      <c r="LNL34" s="462"/>
      <c r="LNM34" s="462"/>
      <c r="LNN34" s="462"/>
      <c r="LNO34" s="462"/>
      <c r="LNP34" s="462"/>
      <c r="LNQ34" s="462"/>
      <c r="LNR34" s="462"/>
      <c r="LNS34" s="462"/>
      <c r="LNT34" s="462"/>
      <c r="LNU34" s="462"/>
      <c r="LNV34" s="462"/>
      <c r="LNW34" s="462"/>
      <c r="LNX34" s="462"/>
      <c r="LNY34" s="462"/>
      <c r="LNZ34" s="462"/>
      <c r="LOA34" s="462"/>
      <c r="LOB34" s="462"/>
      <c r="LOC34" s="462"/>
      <c r="LOD34" s="462"/>
      <c r="LOE34" s="462"/>
      <c r="LOF34" s="462"/>
      <c r="LOG34" s="462"/>
      <c r="LOH34" s="462"/>
      <c r="LOI34" s="462"/>
      <c r="LOJ34" s="462"/>
      <c r="LOK34" s="462"/>
      <c r="LOL34" s="462"/>
      <c r="LOM34" s="462"/>
      <c r="LON34" s="462"/>
      <c r="LOO34" s="462"/>
      <c r="LOP34" s="462"/>
      <c r="LOQ34" s="462"/>
      <c r="LOR34" s="462"/>
      <c r="LOS34" s="462"/>
      <c r="LOT34" s="462"/>
      <c r="LOU34" s="462"/>
      <c r="LOV34" s="462"/>
      <c r="LOW34" s="462"/>
      <c r="LOX34" s="462"/>
      <c r="LOY34" s="462"/>
      <c r="LOZ34" s="462"/>
      <c r="LPA34" s="462"/>
      <c r="LPB34" s="462"/>
      <c r="LPC34" s="462"/>
      <c r="LPD34" s="462"/>
      <c r="LPE34" s="462"/>
      <c r="LPF34" s="462"/>
      <c r="LPG34" s="462"/>
      <c r="LPH34" s="462"/>
      <c r="LPI34" s="462"/>
      <c r="LPJ34" s="462"/>
      <c r="LPK34" s="462"/>
      <c r="LPL34" s="462"/>
      <c r="LPM34" s="462"/>
      <c r="LPN34" s="462"/>
      <c r="LPO34" s="462"/>
      <c r="LPP34" s="462"/>
      <c r="LPQ34" s="462"/>
      <c r="LPR34" s="462"/>
      <c r="LPS34" s="462"/>
      <c r="LPT34" s="462"/>
      <c r="LPU34" s="462"/>
      <c r="LPV34" s="462"/>
      <c r="LPW34" s="462"/>
      <c r="LPX34" s="462"/>
      <c r="LPY34" s="462"/>
      <c r="LPZ34" s="462"/>
      <c r="LQA34" s="462"/>
      <c r="LQB34" s="462"/>
      <c r="LQC34" s="462"/>
      <c r="LQD34" s="462"/>
      <c r="LQE34" s="462"/>
      <c r="LQF34" s="462"/>
      <c r="LQG34" s="462"/>
      <c r="LQH34" s="462"/>
      <c r="LQI34" s="462"/>
      <c r="LQJ34" s="462"/>
      <c r="LQK34" s="462"/>
      <c r="LQL34" s="462"/>
      <c r="LQM34" s="462"/>
      <c r="LQN34" s="462"/>
      <c r="LQO34" s="462"/>
      <c r="LQP34" s="462"/>
      <c r="LQQ34" s="462"/>
      <c r="LQR34" s="462"/>
      <c r="LQS34" s="462"/>
      <c r="LQT34" s="462"/>
      <c r="LQU34" s="462"/>
      <c r="LQV34" s="462"/>
      <c r="LQW34" s="462"/>
      <c r="LQX34" s="462"/>
      <c r="LQY34" s="462"/>
      <c r="LQZ34" s="462"/>
      <c r="LRA34" s="462"/>
      <c r="LRB34" s="462"/>
      <c r="LRC34" s="462"/>
      <c r="LRD34" s="462"/>
      <c r="LRE34" s="462"/>
      <c r="LRF34" s="462"/>
      <c r="LRG34" s="462"/>
      <c r="LRH34" s="462"/>
      <c r="LRI34" s="462"/>
      <c r="LRJ34" s="462"/>
      <c r="LRK34" s="462"/>
      <c r="LRL34" s="462"/>
      <c r="LRM34" s="462"/>
      <c r="LRN34" s="462"/>
      <c r="LRO34" s="462"/>
      <c r="LRP34" s="462"/>
      <c r="LRQ34" s="462"/>
      <c r="LRR34" s="462"/>
      <c r="LRS34" s="462"/>
      <c r="LRT34" s="462"/>
      <c r="LRU34" s="462"/>
      <c r="LRV34" s="462"/>
      <c r="LRW34" s="462"/>
      <c r="LRX34" s="462"/>
      <c r="LRY34" s="462"/>
      <c r="LRZ34" s="462"/>
      <c r="LSA34" s="462"/>
      <c r="LSB34" s="462"/>
      <c r="LSC34" s="462"/>
      <c r="LSD34" s="462"/>
      <c r="LSE34" s="462"/>
      <c r="LSF34" s="462"/>
      <c r="LSG34" s="462"/>
      <c r="LSH34" s="462"/>
      <c r="LSI34" s="462"/>
      <c r="LSJ34" s="462"/>
      <c r="LSK34" s="462"/>
      <c r="LSL34" s="462"/>
      <c r="LSM34" s="462"/>
      <c r="LSN34" s="462"/>
      <c r="LSO34" s="462"/>
      <c r="LSP34" s="462"/>
      <c r="LSQ34" s="462"/>
      <c r="LSR34" s="462"/>
      <c r="LSS34" s="462"/>
      <c r="LST34" s="462"/>
      <c r="LSU34" s="462"/>
      <c r="LSV34" s="462"/>
      <c r="LSW34" s="462"/>
      <c r="LSX34" s="462"/>
      <c r="LSY34" s="462"/>
      <c r="LSZ34" s="462"/>
      <c r="LTA34" s="462"/>
      <c r="LTB34" s="462"/>
      <c r="LTC34" s="462"/>
      <c r="LTD34" s="462"/>
      <c r="LTE34" s="462"/>
      <c r="LTF34" s="462"/>
      <c r="LTG34" s="462"/>
      <c r="LTH34" s="462"/>
      <c r="LTI34" s="462"/>
      <c r="LTJ34" s="462"/>
      <c r="LTK34" s="462"/>
      <c r="LTL34" s="462"/>
      <c r="LTM34" s="462"/>
      <c r="LTN34" s="462"/>
      <c r="LTO34" s="462"/>
      <c r="LTP34" s="462"/>
      <c r="LTQ34" s="462"/>
      <c r="LTR34" s="462"/>
      <c r="LTS34" s="462"/>
      <c r="LTT34" s="462"/>
      <c r="LTU34" s="462"/>
      <c r="LTV34" s="462"/>
      <c r="LTW34" s="462"/>
      <c r="LTX34" s="462"/>
      <c r="LTY34" s="462"/>
      <c r="LTZ34" s="462"/>
      <c r="LUA34" s="462"/>
      <c r="LUB34" s="462"/>
      <c r="LUC34" s="462"/>
      <c r="LUD34" s="462"/>
      <c r="LUE34" s="462"/>
      <c r="LUF34" s="462"/>
      <c r="LUG34" s="462"/>
      <c r="LUH34" s="462"/>
      <c r="LUI34" s="462"/>
      <c r="LUJ34" s="462"/>
      <c r="LUK34" s="462"/>
      <c r="LUL34" s="462"/>
      <c r="LUM34" s="462"/>
      <c r="LUN34" s="462"/>
      <c r="LUO34" s="462"/>
      <c r="LUP34" s="462"/>
      <c r="LUQ34" s="462"/>
      <c r="LUR34" s="462"/>
      <c r="LUS34" s="462"/>
      <c r="LUT34" s="462"/>
      <c r="LUU34" s="462"/>
      <c r="LUV34" s="462"/>
      <c r="LUW34" s="462"/>
      <c r="LUX34" s="462"/>
      <c r="LUY34" s="462"/>
      <c r="LUZ34" s="462"/>
      <c r="LVA34" s="462"/>
      <c r="LVB34" s="462"/>
      <c r="LVC34" s="462"/>
      <c r="LVD34" s="462"/>
      <c r="LVE34" s="462"/>
      <c r="LVF34" s="462"/>
      <c r="LVG34" s="462"/>
      <c r="LVH34" s="462"/>
      <c r="LVI34" s="462"/>
      <c r="LVJ34" s="462"/>
      <c r="LVK34" s="462"/>
      <c r="LVL34" s="462"/>
      <c r="LVM34" s="462"/>
      <c r="LVN34" s="462"/>
      <c r="LVO34" s="462"/>
      <c r="LVP34" s="462"/>
      <c r="LVQ34" s="462"/>
      <c r="LVR34" s="462"/>
      <c r="LVS34" s="462"/>
      <c r="LVT34" s="462"/>
      <c r="LVU34" s="462"/>
      <c r="LVV34" s="462"/>
      <c r="LVW34" s="462"/>
      <c r="LVX34" s="462"/>
      <c r="LVY34" s="462"/>
      <c r="LVZ34" s="462"/>
      <c r="LWA34" s="462"/>
      <c r="LWB34" s="462"/>
      <c r="LWC34" s="462"/>
      <c r="LWD34" s="462"/>
      <c r="LWE34" s="462"/>
      <c r="LWF34" s="462"/>
      <c r="LWG34" s="462"/>
      <c r="LWH34" s="462"/>
      <c r="LWI34" s="462"/>
      <c r="LWJ34" s="462"/>
      <c r="LWK34" s="462"/>
      <c r="LWL34" s="462"/>
      <c r="LWM34" s="462"/>
      <c r="LWN34" s="462"/>
      <c r="LWO34" s="462"/>
      <c r="LWP34" s="462"/>
      <c r="LWQ34" s="462"/>
      <c r="LWR34" s="462"/>
      <c r="LWS34" s="462"/>
      <c r="LWT34" s="462"/>
      <c r="LWU34" s="462"/>
      <c r="LWV34" s="462"/>
      <c r="LWW34" s="462"/>
      <c r="LWX34" s="462"/>
      <c r="LWY34" s="462"/>
      <c r="LWZ34" s="462"/>
      <c r="LXA34" s="462"/>
      <c r="LXB34" s="462"/>
      <c r="LXC34" s="462"/>
      <c r="LXD34" s="462"/>
      <c r="LXE34" s="462"/>
      <c r="LXF34" s="462"/>
      <c r="LXG34" s="462"/>
      <c r="LXH34" s="462"/>
      <c r="LXI34" s="462"/>
      <c r="LXJ34" s="462"/>
      <c r="LXK34" s="462"/>
      <c r="LXL34" s="462"/>
      <c r="LXM34" s="462"/>
      <c r="LXN34" s="462"/>
      <c r="LXO34" s="462"/>
      <c r="LXP34" s="462"/>
      <c r="LXQ34" s="462"/>
      <c r="LXR34" s="462"/>
      <c r="LXS34" s="462"/>
      <c r="LXT34" s="462"/>
      <c r="LXU34" s="462"/>
      <c r="LXV34" s="462"/>
      <c r="LXW34" s="462"/>
      <c r="LXX34" s="462"/>
      <c r="LXY34" s="462"/>
      <c r="LXZ34" s="462"/>
      <c r="LYA34" s="462"/>
      <c r="LYB34" s="462"/>
      <c r="LYC34" s="462"/>
      <c r="LYD34" s="462"/>
      <c r="LYE34" s="462"/>
      <c r="LYF34" s="462"/>
      <c r="LYG34" s="462"/>
      <c r="LYH34" s="462"/>
      <c r="LYI34" s="462"/>
      <c r="LYJ34" s="462"/>
      <c r="LYK34" s="462"/>
      <c r="LYL34" s="462"/>
      <c r="LYM34" s="462"/>
      <c r="LYN34" s="462"/>
      <c r="LYO34" s="462"/>
      <c r="LYP34" s="462"/>
      <c r="LYQ34" s="462"/>
      <c r="LYR34" s="462"/>
      <c r="LYS34" s="462"/>
      <c r="LYT34" s="462"/>
      <c r="LYU34" s="462"/>
      <c r="LYV34" s="462"/>
      <c r="LYW34" s="462"/>
      <c r="LYX34" s="462"/>
      <c r="LYY34" s="462"/>
      <c r="LYZ34" s="462"/>
      <c r="LZA34" s="462"/>
      <c r="LZB34" s="462"/>
      <c r="LZC34" s="462"/>
      <c r="LZD34" s="462"/>
      <c r="LZE34" s="462"/>
      <c r="LZF34" s="462"/>
      <c r="LZG34" s="462"/>
      <c r="LZH34" s="462"/>
      <c r="LZI34" s="462"/>
      <c r="LZJ34" s="462"/>
      <c r="LZK34" s="462"/>
      <c r="LZL34" s="462"/>
      <c r="LZM34" s="462"/>
      <c r="LZN34" s="462"/>
      <c r="LZO34" s="462"/>
      <c r="LZP34" s="462"/>
      <c r="LZQ34" s="462"/>
      <c r="LZR34" s="462"/>
      <c r="LZS34" s="462"/>
      <c r="LZT34" s="462"/>
      <c r="LZU34" s="462"/>
      <c r="LZV34" s="462"/>
      <c r="LZW34" s="462"/>
      <c r="LZX34" s="462"/>
      <c r="LZY34" s="462"/>
      <c r="LZZ34" s="462"/>
      <c r="MAA34" s="462"/>
      <c r="MAB34" s="462"/>
      <c r="MAC34" s="462"/>
      <c r="MAD34" s="462"/>
      <c r="MAE34" s="462"/>
      <c r="MAF34" s="462"/>
      <c r="MAG34" s="462"/>
      <c r="MAH34" s="462"/>
      <c r="MAI34" s="462"/>
      <c r="MAJ34" s="462"/>
      <c r="MAK34" s="462"/>
      <c r="MAL34" s="462"/>
      <c r="MAM34" s="462"/>
      <c r="MAN34" s="462"/>
      <c r="MAO34" s="462"/>
      <c r="MAP34" s="462"/>
      <c r="MAQ34" s="462"/>
      <c r="MAR34" s="462"/>
      <c r="MAS34" s="462"/>
      <c r="MAT34" s="462"/>
      <c r="MAU34" s="462"/>
      <c r="MAV34" s="462"/>
      <c r="MAW34" s="462"/>
      <c r="MAX34" s="462"/>
      <c r="MAY34" s="462"/>
      <c r="MAZ34" s="462"/>
      <c r="MBA34" s="462"/>
      <c r="MBB34" s="462"/>
      <c r="MBC34" s="462"/>
      <c r="MBD34" s="462"/>
      <c r="MBE34" s="462"/>
      <c r="MBF34" s="462"/>
      <c r="MBG34" s="462"/>
      <c r="MBH34" s="462"/>
      <c r="MBI34" s="462"/>
      <c r="MBJ34" s="462"/>
      <c r="MBK34" s="462"/>
      <c r="MBL34" s="462"/>
      <c r="MBM34" s="462"/>
      <c r="MBN34" s="462"/>
      <c r="MBO34" s="462"/>
      <c r="MBP34" s="462"/>
      <c r="MBQ34" s="462"/>
      <c r="MBR34" s="462"/>
      <c r="MBS34" s="462"/>
      <c r="MBT34" s="462"/>
      <c r="MBU34" s="462"/>
      <c r="MBV34" s="462"/>
      <c r="MBW34" s="462"/>
      <c r="MBX34" s="462"/>
      <c r="MBY34" s="462"/>
      <c r="MBZ34" s="462"/>
      <c r="MCA34" s="462"/>
      <c r="MCB34" s="462"/>
      <c r="MCC34" s="462"/>
      <c r="MCD34" s="462"/>
      <c r="MCE34" s="462"/>
      <c r="MCF34" s="462"/>
      <c r="MCG34" s="462"/>
      <c r="MCH34" s="462"/>
      <c r="MCI34" s="462"/>
      <c r="MCJ34" s="462"/>
      <c r="MCK34" s="462"/>
      <c r="MCL34" s="462"/>
      <c r="MCM34" s="462"/>
      <c r="MCN34" s="462"/>
      <c r="MCO34" s="462"/>
      <c r="MCP34" s="462"/>
      <c r="MCQ34" s="462"/>
      <c r="MCR34" s="462"/>
      <c r="MCS34" s="462"/>
      <c r="MCT34" s="462"/>
      <c r="MCU34" s="462"/>
      <c r="MCV34" s="462"/>
      <c r="MCW34" s="462"/>
      <c r="MCX34" s="462"/>
      <c r="MCY34" s="462"/>
      <c r="MCZ34" s="462"/>
      <c r="MDA34" s="462"/>
      <c r="MDB34" s="462"/>
      <c r="MDC34" s="462"/>
      <c r="MDD34" s="462"/>
      <c r="MDE34" s="462"/>
      <c r="MDF34" s="462"/>
      <c r="MDG34" s="462"/>
      <c r="MDH34" s="462"/>
      <c r="MDI34" s="462"/>
      <c r="MDJ34" s="462"/>
      <c r="MDK34" s="462"/>
      <c r="MDL34" s="462"/>
      <c r="MDM34" s="462"/>
      <c r="MDN34" s="462"/>
      <c r="MDO34" s="462"/>
      <c r="MDP34" s="462"/>
      <c r="MDQ34" s="462"/>
      <c r="MDR34" s="462"/>
      <c r="MDS34" s="462"/>
      <c r="MDT34" s="462"/>
      <c r="MDU34" s="462"/>
      <c r="MDV34" s="462"/>
      <c r="MDW34" s="462"/>
      <c r="MDX34" s="462"/>
      <c r="MDY34" s="462"/>
      <c r="MDZ34" s="462"/>
      <c r="MEA34" s="462"/>
      <c r="MEB34" s="462"/>
      <c r="MEC34" s="462"/>
      <c r="MED34" s="462"/>
      <c r="MEE34" s="462"/>
      <c r="MEF34" s="462"/>
      <c r="MEG34" s="462"/>
      <c r="MEH34" s="462"/>
      <c r="MEI34" s="462"/>
      <c r="MEJ34" s="462"/>
      <c r="MEK34" s="462"/>
      <c r="MEL34" s="462"/>
      <c r="MEM34" s="462"/>
      <c r="MEN34" s="462"/>
      <c r="MEO34" s="462"/>
      <c r="MEP34" s="462"/>
      <c r="MEQ34" s="462"/>
      <c r="MER34" s="462"/>
      <c r="MES34" s="462"/>
      <c r="MET34" s="462"/>
      <c r="MEU34" s="462"/>
      <c r="MEV34" s="462"/>
      <c r="MEW34" s="462"/>
      <c r="MEX34" s="462"/>
      <c r="MEY34" s="462"/>
      <c r="MEZ34" s="462"/>
      <c r="MFA34" s="462"/>
      <c r="MFB34" s="462"/>
      <c r="MFC34" s="462"/>
      <c r="MFD34" s="462"/>
      <c r="MFE34" s="462"/>
      <c r="MFF34" s="462"/>
      <c r="MFG34" s="462"/>
      <c r="MFH34" s="462"/>
      <c r="MFI34" s="462"/>
      <c r="MFJ34" s="462"/>
      <c r="MFK34" s="462"/>
      <c r="MFL34" s="462"/>
      <c r="MFM34" s="462"/>
      <c r="MFN34" s="462"/>
      <c r="MFO34" s="462"/>
      <c r="MFP34" s="462"/>
      <c r="MFQ34" s="462"/>
      <c r="MFR34" s="462"/>
      <c r="MFS34" s="462"/>
      <c r="MFT34" s="462"/>
      <c r="MFU34" s="462"/>
      <c r="MFV34" s="462"/>
      <c r="MFW34" s="462"/>
      <c r="MFX34" s="462"/>
      <c r="MFY34" s="462"/>
      <c r="MFZ34" s="462"/>
      <c r="MGA34" s="462"/>
      <c r="MGB34" s="462"/>
      <c r="MGC34" s="462"/>
      <c r="MGD34" s="462"/>
      <c r="MGE34" s="462"/>
      <c r="MGF34" s="462"/>
      <c r="MGG34" s="462"/>
      <c r="MGH34" s="462"/>
      <c r="MGI34" s="462"/>
      <c r="MGJ34" s="462"/>
      <c r="MGK34" s="462"/>
      <c r="MGL34" s="462"/>
      <c r="MGM34" s="462"/>
      <c r="MGN34" s="462"/>
      <c r="MGO34" s="462"/>
      <c r="MGP34" s="462"/>
      <c r="MGQ34" s="462"/>
      <c r="MGR34" s="462"/>
      <c r="MGS34" s="462"/>
      <c r="MGT34" s="462"/>
      <c r="MGU34" s="462"/>
      <c r="MGV34" s="462"/>
      <c r="MGW34" s="462"/>
      <c r="MGX34" s="462"/>
      <c r="MGY34" s="462"/>
      <c r="MGZ34" s="462"/>
      <c r="MHA34" s="462"/>
      <c r="MHB34" s="462"/>
      <c r="MHC34" s="462"/>
      <c r="MHD34" s="462"/>
      <c r="MHE34" s="462"/>
      <c r="MHF34" s="462"/>
      <c r="MHG34" s="462"/>
      <c r="MHH34" s="462"/>
      <c r="MHI34" s="462"/>
      <c r="MHJ34" s="462"/>
      <c r="MHK34" s="462"/>
      <c r="MHL34" s="462"/>
      <c r="MHM34" s="462"/>
      <c r="MHN34" s="462"/>
      <c r="MHO34" s="462"/>
      <c r="MHP34" s="462"/>
      <c r="MHQ34" s="462"/>
      <c r="MHR34" s="462"/>
      <c r="MHS34" s="462"/>
      <c r="MHT34" s="462"/>
      <c r="MHU34" s="462"/>
      <c r="MHV34" s="462"/>
      <c r="MHW34" s="462"/>
      <c r="MHX34" s="462"/>
      <c r="MHY34" s="462"/>
      <c r="MHZ34" s="462"/>
      <c r="MIA34" s="462"/>
      <c r="MIB34" s="462"/>
      <c r="MIC34" s="462"/>
      <c r="MID34" s="462"/>
      <c r="MIE34" s="462"/>
      <c r="MIF34" s="462"/>
      <c r="MIG34" s="462"/>
      <c r="MIH34" s="462"/>
      <c r="MII34" s="462"/>
      <c r="MIJ34" s="462"/>
      <c r="MIK34" s="462"/>
      <c r="MIL34" s="462"/>
      <c r="MIM34" s="462"/>
      <c r="MIN34" s="462"/>
      <c r="MIO34" s="462"/>
      <c r="MIP34" s="462"/>
      <c r="MIQ34" s="462"/>
      <c r="MIR34" s="462"/>
      <c r="MIS34" s="462"/>
      <c r="MIT34" s="462"/>
      <c r="MIU34" s="462"/>
      <c r="MIV34" s="462"/>
      <c r="MIW34" s="462"/>
      <c r="MIX34" s="462"/>
      <c r="MIY34" s="462"/>
      <c r="MIZ34" s="462"/>
      <c r="MJA34" s="462"/>
      <c r="MJB34" s="462"/>
      <c r="MJC34" s="462"/>
      <c r="MJD34" s="462"/>
      <c r="MJE34" s="462"/>
      <c r="MJF34" s="462"/>
      <c r="MJG34" s="462"/>
      <c r="MJH34" s="462"/>
      <c r="MJI34" s="462"/>
      <c r="MJJ34" s="462"/>
      <c r="MJK34" s="462"/>
      <c r="MJL34" s="462"/>
      <c r="MJM34" s="462"/>
      <c r="MJN34" s="462"/>
      <c r="MJO34" s="462"/>
      <c r="MJP34" s="462"/>
      <c r="MJQ34" s="462"/>
      <c r="MJR34" s="462"/>
      <c r="MJS34" s="462"/>
      <c r="MJT34" s="462"/>
      <c r="MJU34" s="462"/>
      <c r="MJV34" s="462"/>
      <c r="MJW34" s="462"/>
      <c r="MJX34" s="462"/>
      <c r="MJY34" s="462"/>
      <c r="MJZ34" s="462"/>
      <c r="MKA34" s="462"/>
      <c r="MKB34" s="462"/>
      <c r="MKC34" s="462"/>
      <c r="MKD34" s="462"/>
      <c r="MKE34" s="462"/>
      <c r="MKF34" s="462"/>
      <c r="MKG34" s="462"/>
      <c r="MKH34" s="462"/>
      <c r="MKI34" s="462"/>
      <c r="MKJ34" s="462"/>
      <c r="MKK34" s="462"/>
      <c r="MKL34" s="462"/>
      <c r="MKM34" s="462"/>
      <c r="MKN34" s="462"/>
      <c r="MKO34" s="462"/>
      <c r="MKP34" s="462"/>
      <c r="MKQ34" s="462"/>
      <c r="MKR34" s="462"/>
      <c r="MKS34" s="462"/>
      <c r="MKT34" s="462"/>
      <c r="MKU34" s="462"/>
      <c r="MKV34" s="462"/>
      <c r="MKW34" s="462"/>
      <c r="MKX34" s="462"/>
      <c r="MKY34" s="462"/>
      <c r="MKZ34" s="462"/>
      <c r="MLA34" s="462"/>
      <c r="MLB34" s="462"/>
      <c r="MLC34" s="462"/>
      <c r="MLD34" s="462"/>
      <c r="MLE34" s="462"/>
      <c r="MLF34" s="462"/>
      <c r="MLG34" s="462"/>
      <c r="MLH34" s="462"/>
      <c r="MLI34" s="462"/>
      <c r="MLJ34" s="462"/>
      <c r="MLK34" s="462"/>
      <c r="MLL34" s="462"/>
      <c r="MLM34" s="462"/>
      <c r="MLN34" s="462"/>
      <c r="MLO34" s="462"/>
      <c r="MLP34" s="462"/>
      <c r="MLQ34" s="462"/>
      <c r="MLR34" s="462"/>
      <c r="MLS34" s="462"/>
      <c r="MLT34" s="462"/>
      <c r="MLU34" s="462"/>
      <c r="MLV34" s="462"/>
      <c r="MLW34" s="462"/>
      <c r="MLX34" s="462"/>
      <c r="MLY34" s="462"/>
      <c r="MLZ34" s="462"/>
      <c r="MMA34" s="462"/>
      <c r="MMB34" s="462"/>
      <c r="MMC34" s="462"/>
      <c r="MMD34" s="462"/>
      <c r="MME34" s="462"/>
      <c r="MMF34" s="462"/>
      <c r="MMG34" s="462"/>
      <c r="MMH34" s="462"/>
      <c r="MMI34" s="462"/>
      <c r="MMJ34" s="462"/>
      <c r="MMK34" s="462"/>
      <c r="MML34" s="462"/>
      <c r="MMM34" s="462"/>
      <c r="MMN34" s="462"/>
      <c r="MMO34" s="462"/>
      <c r="MMP34" s="462"/>
      <c r="MMQ34" s="462"/>
      <c r="MMR34" s="462"/>
      <c r="MMS34" s="462"/>
      <c r="MMT34" s="462"/>
      <c r="MMU34" s="462"/>
      <c r="MMV34" s="462"/>
      <c r="MMW34" s="462"/>
      <c r="MMX34" s="462"/>
      <c r="MMY34" s="462"/>
      <c r="MMZ34" s="462"/>
      <c r="MNA34" s="462"/>
      <c r="MNB34" s="462"/>
      <c r="MNC34" s="462"/>
      <c r="MND34" s="462"/>
      <c r="MNE34" s="462"/>
      <c r="MNF34" s="462"/>
      <c r="MNG34" s="462"/>
      <c r="MNH34" s="462"/>
      <c r="MNI34" s="462"/>
      <c r="MNJ34" s="462"/>
      <c r="MNK34" s="462"/>
      <c r="MNL34" s="462"/>
      <c r="MNM34" s="462"/>
      <c r="MNN34" s="462"/>
      <c r="MNO34" s="462"/>
      <c r="MNP34" s="462"/>
      <c r="MNQ34" s="462"/>
      <c r="MNR34" s="462"/>
      <c r="MNS34" s="462"/>
      <c r="MNT34" s="462"/>
      <c r="MNU34" s="462"/>
      <c r="MNV34" s="462"/>
      <c r="MNW34" s="462"/>
      <c r="MNX34" s="462"/>
      <c r="MNY34" s="462"/>
      <c r="MNZ34" s="462"/>
      <c r="MOA34" s="462"/>
      <c r="MOB34" s="462"/>
      <c r="MOC34" s="462"/>
      <c r="MOD34" s="462"/>
      <c r="MOE34" s="462"/>
      <c r="MOF34" s="462"/>
      <c r="MOG34" s="462"/>
      <c r="MOH34" s="462"/>
      <c r="MOI34" s="462"/>
      <c r="MOJ34" s="462"/>
      <c r="MOK34" s="462"/>
      <c r="MOL34" s="462"/>
      <c r="MOM34" s="462"/>
      <c r="MON34" s="462"/>
      <c r="MOO34" s="462"/>
      <c r="MOP34" s="462"/>
      <c r="MOQ34" s="462"/>
      <c r="MOR34" s="462"/>
      <c r="MOS34" s="462"/>
      <c r="MOT34" s="462"/>
      <c r="MOU34" s="462"/>
      <c r="MOV34" s="462"/>
      <c r="MOW34" s="462"/>
      <c r="MOX34" s="462"/>
      <c r="MOY34" s="462"/>
      <c r="MOZ34" s="462"/>
      <c r="MPA34" s="462"/>
      <c r="MPB34" s="462"/>
      <c r="MPC34" s="462"/>
      <c r="MPD34" s="462"/>
      <c r="MPE34" s="462"/>
      <c r="MPF34" s="462"/>
      <c r="MPG34" s="462"/>
      <c r="MPH34" s="462"/>
      <c r="MPI34" s="462"/>
      <c r="MPJ34" s="462"/>
      <c r="MPK34" s="462"/>
      <c r="MPL34" s="462"/>
      <c r="MPM34" s="462"/>
      <c r="MPN34" s="462"/>
      <c r="MPO34" s="462"/>
      <c r="MPP34" s="462"/>
      <c r="MPQ34" s="462"/>
      <c r="MPR34" s="462"/>
      <c r="MPS34" s="462"/>
      <c r="MPT34" s="462"/>
      <c r="MPU34" s="462"/>
      <c r="MPV34" s="462"/>
      <c r="MPW34" s="462"/>
      <c r="MPX34" s="462"/>
      <c r="MPY34" s="462"/>
      <c r="MPZ34" s="462"/>
      <c r="MQA34" s="462"/>
      <c r="MQB34" s="462"/>
      <c r="MQC34" s="462"/>
      <c r="MQD34" s="462"/>
      <c r="MQE34" s="462"/>
      <c r="MQF34" s="462"/>
      <c r="MQG34" s="462"/>
      <c r="MQH34" s="462"/>
      <c r="MQI34" s="462"/>
      <c r="MQJ34" s="462"/>
      <c r="MQK34" s="462"/>
      <c r="MQL34" s="462"/>
      <c r="MQM34" s="462"/>
      <c r="MQN34" s="462"/>
      <c r="MQO34" s="462"/>
      <c r="MQP34" s="462"/>
      <c r="MQQ34" s="462"/>
      <c r="MQR34" s="462"/>
      <c r="MQS34" s="462"/>
      <c r="MQT34" s="462"/>
      <c r="MQU34" s="462"/>
      <c r="MQV34" s="462"/>
      <c r="MQW34" s="462"/>
      <c r="MQX34" s="462"/>
      <c r="MQY34" s="462"/>
      <c r="MQZ34" s="462"/>
      <c r="MRA34" s="462"/>
      <c r="MRB34" s="462"/>
      <c r="MRC34" s="462"/>
      <c r="MRD34" s="462"/>
      <c r="MRE34" s="462"/>
      <c r="MRF34" s="462"/>
      <c r="MRG34" s="462"/>
      <c r="MRH34" s="462"/>
      <c r="MRI34" s="462"/>
      <c r="MRJ34" s="462"/>
      <c r="MRK34" s="462"/>
      <c r="MRL34" s="462"/>
      <c r="MRM34" s="462"/>
      <c r="MRN34" s="462"/>
      <c r="MRO34" s="462"/>
      <c r="MRP34" s="462"/>
      <c r="MRQ34" s="462"/>
      <c r="MRR34" s="462"/>
      <c r="MRS34" s="462"/>
      <c r="MRT34" s="462"/>
      <c r="MRU34" s="462"/>
      <c r="MRV34" s="462"/>
      <c r="MRW34" s="462"/>
      <c r="MRX34" s="462"/>
      <c r="MRY34" s="462"/>
      <c r="MRZ34" s="462"/>
      <c r="MSA34" s="462"/>
      <c r="MSB34" s="462"/>
      <c r="MSC34" s="462"/>
      <c r="MSD34" s="462"/>
      <c r="MSE34" s="462"/>
      <c r="MSF34" s="462"/>
      <c r="MSG34" s="462"/>
      <c r="MSH34" s="462"/>
      <c r="MSI34" s="462"/>
      <c r="MSJ34" s="462"/>
      <c r="MSK34" s="462"/>
      <c r="MSL34" s="462"/>
      <c r="MSM34" s="462"/>
      <c r="MSN34" s="462"/>
      <c r="MSO34" s="462"/>
      <c r="MSP34" s="462"/>
      <c r="MSQ34" s="462"/>
      <c r="MSR34" s="462"/>
      <c r="MSS34" s="462"/>
      <c r="MST34" s="462"/>
      <c r="MSU34" s="462"/>
      <c r="MSV34" s="462"/>
      <c r="MSW34" s="462"/>
      <c r="MSX34" s="462"/>
      <c r="MSY34" s="462"/>
      <c r="MSZ34" s="462"/>
      <c r="MTA34" s="462"/>
      <c r="MTB34" s="462"/>
      <c r="MTC34" s="462"/>
      <c r="MTD34" s="462"/>
      <c r="MTE34" s="462"/>
      <c r="MTF34" s="462"/>
      <c r="MTG34" s="462"/>
      <c r="MTH34" s="462"/>
      <c r="MTI34" s="462"/>
      <c r="MTJ34" s="462"/>
      <c r="MTK34" s="462"/>
      <c r="MTL34" s="462"/>
      <c r="MTM34" s="462"/>
      <c r="MTN34" s="462"/>
      <c r="MTO34" s="462"/>
      <c r="MTP34" s="462"/>
      <c r="MTQ34" s="462"/>
      <c r="MTR34" s="462"/>
      <c r="MTS34" s="462"/>
      <c r="MTT34" s="462"/>
      <c r="MTU34" s="462"/>
      <c r="MTV34" s="462"/>
      <c r="MTW34" s="462"/>
      <c r="MTX34" s="462"/>
      <c r="MTY34" s="462"/>
      <c r="MTZ34" s="462"/>
      <c r="MUA34" s="462"/>
      <c r="MUB34" s="462"/>
      <c r="MUC34" s="462"/>
      <c r="MUD34" s="462"/>
      <c r="MUE34" s="462"/>
      <c r="MUF34" s="462"/>
      <c r="MUG34" s="462"/>
      <c r="MUH34" s="462"/>
      <c r="MUI34" s="462"/>
      <c r="MUJ34" s="462"/>
      <c r="MUK34" s="462"/>
      <c r="MUL34" s="462"/>
      <c r="MUM34" s="462"/>
      <c r="MUN34" s="462"/>
      <c r="MUO34" s="462"/>
      <c r="MUP34" s="462"/>
      <c r="MUQ34" s="462"/>
      <c r="MUR34" s="462"/>
      <c r="MUS34" s="462"/>
      <c r="MUT34" s="462"/>
      <c r="MUU34" s="462"/>
      <c r="MUV34" s="462"/>
      <c r="MUW34" s="462"/>
      <c r="MUX34" s="462"/>
      <c r="MUY34" s="462"/>
      <c r="MUZ34" s="462"/>
      <c r="MVA34" s="462"/>
      <c r="MVB34" s="462"/>
      <c r="MVC34" s="462"/>
      <c r="MVD34" s="462"/>
      <c r="MVE34" s="462"/>
      <c r="MVF34" s="462"/>
      <c r="MVG34" s="462"/>
      <c r="MVH34" s="462"/>
      <c r="MVI34" s="462"/>
      <c r="MVJ34" s="462"/>
      <c r="MVK34" s="462"/>
      <c r="MVL34" s="462"/>
      <c r="MVM34" s="462"/>
      <c r="MVN34" s="462"/>
      <c r="MVO34" s="462"/>
      <c r="MVP34" s="462"/>
      <c r="MVQ34" s="462"/>
      <c r="MVR34" s="462"/>
      <c r="MVS34" s="462"/>
      <c r="MVT34" s="462"/>
      <c r="MVU34" s="462"/>
      <c r="MVV34" s="462"/>
      <c r="MVW34" s="462"/>
      <c r="MVX34" s="462"/>
      <c r="MVY34" s="462"/>
      <c r="MVZ34" s="462"/>
      <c r="MWA34" s="462"/>
      <c r="MWB34" s="462"/>
      <c r="MWC34" s="462"/>
      <c r="MWD34" s="462"/>
      <c r="MWE34" s="462"/>
      <c r="MWF34" s="462"/>
      <c r="MWG34" s="462"/>
      <c r="MWH34" s="462"/>
      <c r="MWI34" s="462"/>
      <c r="MWJ34" s="462"/>
      <c r="MWK34" s="462"/>
      <c r="MWL34" s="462"/>
      <c r="MWM34" s="462"/>
      <c r="MWN34" s="462"/>
      <c r="MWO34" s="462"/>
      <c r="MWP34" s="462"/>
      <c r="MWQ34" s="462"/>
      <c r="MWR34" s="462"/>
      <c r="MWS34" s="462"/>
      <c r="MWT34" s="462"/>
      <c r="MWU34" s="462"/>
      <c r="MWV34" s="462"/>
      <c r="MWW34" s="462"/>
      <c r="MWX34" s="462"/>
      <c r="MWY34" s="462"/>
      <c r="MWZ34" s="462"/>
      <c r="MXA34" s="462"/>
      <c r="MXB34" s="462"/>
      <c r="MXC34" s="462"/>
      <c r="MXD34" s="462"/>
      <c r="MXE34" s="462"/>
      <c r="MXF34" s="462"/>
      <c r="MXG34" s="462"/>
      <c r="MXH34" s="462"/>
      <c r="MXI34" s="462"/>
      <c r="MXJ34" s="462"/>
      <c r="MXK34" s="462"/>
      <c r="MXL34" s="462"/>
      <c r="MXM34" s="462"/>
      <c r="MXN34" s="462"/>
      <c r="MXO34" s="462"/>
      <c r="MXP34" s="462"/>
      <c r="MXQ34" s="462"/>
      <c r="MXR34" s="462"/>
      <c r="MXS34" s="462"/>
      <c r="MXT34" s="462"/>
      <c r="MXU34" s="462"/>
      <c r="MXV34" s="462"/>
      <c r="MXW34" s="462"/>
      <c r="MXX34" s="462"/>
      <c r="MXY34" s="462"/>
      <c r="MXZ34" s="462"/>
      <c r="MYA34" s="462"/>
      <c r="MYB34" s="462"/>
      <c r="MYC34" s="462"/>
      <c r="MYD34" s="462"/>
      <c r="MYE34" s="462"/>
      <c r="MYF34" s="462"/>
      <c r="MYG34" s="462"/>
      <c r="MYH34" s="462"/>
      <c r="MYI34" s="462"/>
      <c r="MYJ34" s="462"/>
      <c r="MYK34" s="462"/>
      <c r="MYL34" s="462"/>
      <c r="MYM34" s="462"/>
      <c r="MYN34" s="462"/>
      <c r="MYO34" s="462"/>
      <c r="MYP34" s="462"/>
      <c r="MYQ34" s="462"/>
      <c r="MYR34" s="462"/>
      <c r="MYS34" s="462"/>
      <c r="MYT34" s="462"/>
      <c r="MYU34" s="462"/>
      <c r="MYV34" s="462"/>
      <c r="MYW34" s="462"/>
      <c r="MYX34" s="462"/>
      <c r="MYY34" s="462"/>
      <c r="MYZ34" s="462"/>
      <c r="MZA34" s="462"/>
      <c r="MZB34" s="462"/>
      <c r="MZC34" s="462"/>
      <c r="MZD34" s="462"/>
      <c r="MZE34" s="462"/>
      <c r="MZF34" s="462"/>
      <c r="MZG34" s="462"/>
      <c r="MZH34" s="462"/>
      <c r="MZI34" s="462"/>
      <c r="MZJ34" s="462"/>
      <c r="MZK34" s="462"/>
      <c r="MZL34" s="462"/>
      <c r="MZM34" s="462"/>
      <c r="MZN34" s="462"/>
      <c r="MZO34" s="462"/>
      <c r="MZP34" s="462"/>
      <c r="MZQ34" s="462"/>
      <c r="MZR34" s="462"/>
      <c r="MZS34" s="462"/>
      <c r="MZT34" s="462"/>
      <c r="MZU34" s="462"/>
      <c r="MZV34" s="462"/>
      <c r="MZW34" s="462"/>
      <c r="MZX34" s="462"/>
      <c r="MZY34" s="462"/>
      <c r="MZZ34" s="462"/>
      <c r="NAA34" s="462"/>
      <c r="NAB34" s="462"/>
      <c r="NAC34" s="462"/>
      <c r="NAD34" s="462"/>
      <c r="NAE34" s="462"/>
      <c r="NAF34" s="462"/>
      <c r="NAG34" s="462"/>
      <c r="NAH34" s="462"/>
      <c r="NAI34" s="462"/>
      <c r="NAJ34" s="462"/>
      <c r="NAK34" s="462"/>
      <c r="NAL34" s="462"/>
      <c r="NAM34" s="462"/>
      <c r="NAN34" s="462"/>
      <c r="NAO34" s="462"/>
      <c r="NAP34" s="462"/>
      <c r="NAQ34" s="462"/>
      <c r="NAR34" s="462"/>
      <c r="NAS34" s="462"/>
      <c r="NAT34" s="462"/>
      <c r="NAU34" s="462"/>
      <c r="NAV34" s="462"/>
      <c r="NAW34" s="462"/>
      <c r="NAX34" s="462"/>
      <c r="NAY34" s="462"/>
      <c r="NAZ34" s="462"/>
      <c r="NBA34" s="462"/>
      <c r="NBB34" s="462"/>
      <c r="NBC34" s="462"/>
      <c r="NBD34" s="462"/>
      <c r="NBE34" s="462"/>
      <c r="NBF34" s="462"/>
      <c r="NBG34" s="462"/>
      <c r="NBH34" s="462"/>
      <c r="NBI34" s="462"/>
      <c r="NBJ34" s="462"/>
      <c r="NBK34" s="462"/>
      <c r="NBL34" s="462"/>
      <c r="NBM34" s="462"/>
      <c r="NBN34" s="462"/>
      <c r="NBO34" s="462"/>
      <c r="NBP34" s="462"/>
      <c r="NBQ34" s="462"/>
      <c r="NBR34" s="462"/>
      <c r="NBS34" s="462"/>
      <c r="NBT34" s="462"/>
      <c r="NBU34" s="462"/>
      <c r="NBV34" s="462"/>
      <c r="NBW34" s="462"/>
      <c r="NBX34" s="462"/>
      <c r="NBY34" s="462"/>
      <c r="NBZ34" s="462"/>
      <c r="NCA34" s="462"/>
      <c r="NCB34" s="462"/>
      <c r="NCC34" s="462"/>
      <c r="NCD34" s="462"/>
      <c r="NCE34" s="462"/>
      <c r="NCF34" s="462"/>
      <c r="NCG34" s="462"/>
      <c r="NCH34" s="462"/>
      <c r="NCI34" s="462"/>
      <c r="NCJ34" s="462"/>
      <c r="NCK34" s="462"/>
      <c r="NCL34" s="462"/>
      <c r="NCM34" s="462"/>
      <c r="NCN34" s="462"/>
      <c r="NCO34" s="462"/>
      <c r="NCP34" s="462"/>
      <c r="NCQ34" s="462"/>
      <c r="NCR34" s="462"/>
      <c r="NCS34" s="462"/>
      <c r="NCT34" s="462"/>
      <c r="NCU34" s="462"/>
      <c r="NCV34" s="462"/>
      <c r="NCW34" s="462"/>
      <c r="NCX34" s="462"/>
      <c r="NCY34" s="462"/>
      <c r="NCZ34" s="462"/>
      <c r="NDA34" s="462"/>
      <c r="NDB34" s="462"/>
      <c r="NDC34" s="462"/>
      <c r="NDD34" s="462"/>
      <c r="NDE34" s="462"/>
      <c r="NDF34" s="462"/>
      <c r="NDG34" s="462"/>
      <c r="NDH34" s="462"/>
      <c r="NDI34" s="462"/>
      <c r="NDJ34" s="462"/>
      <c r="NDK34" s="462"/>
      <c r="NDL34" s="462"/>
      <c r="NDM34" s="462"/>
      <c r="NDN34" s="462"/>
      <c r="NDO34" s="462"/>
      <c r="NDP34" s="462"/>
      <c r="NDQ34" s="462"/>
      <c r="NDR34" s="462"/>
      <c r="NDS34" s="462"/>
      <c r="NDT34" s="462"/>
      <c r="NDU34" s="462"/>
      <c r="NDV34" s="462"/>
      <c r="NDW34" s="462"/>
      <c r="NDX34" s="462"/>
      <c r="NDY34" s="462"/>
      <c r="NDZ34" s="462"/>
      <c r="NEA34" s="462"/>
      <c r="NEB34" s="462"/>
      <c r="NEC34" s="462"/>
      <c r="NED34" s="462"/>
      <c r="NEE34" s="462"/>
      <c r="NEF34" s="462"/>
      <c r="NEG34" s="462"/>
      <c r="NEH34" s="462"/>
      <c r="NEI34" s="462"/>
      <c r="NEJ34" s="462"/>
      <c r="NEK34" s="462"/>
      <c r="NEL34" s="462"/>
      <c r="NEM34" s="462"/>
      <c r="NEN34" s="462"/>
      <c r="NEO34" s="462"/>
      <c r="NEP34" s="462"/>
      <c r="NEQ34" s="462"/>
      <c r="NER34" s="462"/>
      <c r="NES34" s="462"/>
      <c r="NET34" s="462"/>
      <c r="NEU34" s="462"/>
      <c r="NEV34" s="462"/>
      <c r="NEW34" s="462"/>
      <c r="NEX34" s="462"/>
      <c r="NEY34" s="462"/>
      <c r="NEZ34" s="462"/>
      <c r="NFA34" s="462"/>
      <c r="NFB34" s="462"/>
      <c r="NFC34" s="462"/>
      <c r="NFD34" s="462"/>
      <c r="NFE34" s="462"/>
      <c r="NFF34" s="462"/>
      <c r="NFG34" s="462"/>
      <c r="NFH34" s="462"/>
      <c r="NFI34" s="462"/>
      <c r="NFJ34" s="462"/>
      <c r="NFK34" s="462"/>
      <c r="NFL34" s="462"/>
      <c r="NFM34" s="462"/>
      <c r="NFN34" s="462"/>
      <c r="NFO34" s="462"/>
      <c r="NFP34" s="462"/>
      <c r="NFQ34" s="462"/>
      <c r="NFR34" s="462"/>
      <c r="NFS34" s="462"/>
      <c r="NFT34" s="462"/>
      <c r="NFU34" s="462"/>
      <c r="NFV34" s="462"/>
      <c r="NFW34" s="462"/>
      <c r="NFX34" s="462"/>
      <c r="NFY34" s="462"/>
      <c r="NFZ34" s="462"/>
      <c r="NGA34" s="462"/>
      <c r="NGB34" s="462"/>
      <c r="NGC34" s="462"/>
      <c r="NGD34" s="462"/>
      <c r="NGE34" s="462"/>
      <c r="NGF34" s="462"/>
      <c r="NGG34" s="462"/>
      <c r="NGH34" s="462"/>
      <c r="NGI34" s="462"/>
      <c r="NGJ34" s="462"/>
      <c r="NGK34" s="462"/>
      <c r="NGL34" s="462"/>
      <c r="NGM34" s="462"/>
      <c r="NGN34" s="462"/>
      <c r="NGO34" s="462"/>
      <c r="NGP34" s="462"/>
      <c r="NGQ34" s="462"/>
      <c r="NGR34" s="462"/>
      <c r="NGS34" s="462"/>
      <c r="NGT34" s="462"/>
      <c r="NGU34" s="462"/>
      <c r="NGV34" s="462"/>
      <c r="NGW34" s="462"/>
      <c r="NGX34" s="462"/>
      <c r="NGY34" s="462"/>
      <c r="NGZ34" s="462"/>
      <c r="NHA34" s="462"/>
      <c r="NHB34" s="462"/>
      <c r="NHC34" s="462"/>
      <c r="NHD34" s="462"/>
      <c r="NHE34" s="462"/>
      <c r="NHF34" s="462"/>
      <c r="NHG34" s="462"/>
      <c r="NHH34" s="462"/>
      <c r="NHI34" s="462"/>
      <c r="NHJ34" s="462"/>
      <c r="NHK34" s="462"/>
      <c r="NHL34" s="462"/>
      <c r="NHM34" s="462"/>
      <c r="NHN34" s="462"/>
      <c r="NHO34" s="462"/>
      <c r="NHP34" s="462"/>
      <c r="NHQ34" s="462"/>
      <c r="NHR34" s="462"/>
      <c r="NHS34" s="462"/>
      <c r="NHT34" s="462"/>
      <c r="NHU34" s="462"/>
      <c r="NHV34" s="462"/>
      <c r="NHW34" s="462"/>
      <c r="NHX34" s="462"/>
      <c r="NHY34" s="462"/>
      <c r="NHZ34" s="462"/>
      <c r="NIA34" s="462"/>
      <c r="NIB34" s="462"/>
      <c r="NIC34" s="462"/>
      <c r="NID34" s="462"/>
      <c r="NIE34" s="462"/>
      <c r="NIF34" s="462"/>
      <c r="NIG34" s="462"/>
      <c r="NIH34" s="462"/>
      <c r="NII34" s="462"/>
      <c r="NIJ34" s="462"/>
      <c r="NIK34" s="462"/>
      <c r="NIL34" s="462"/>
      <c r="NIM34" s="462"/>
      <c r="NIN34" s="462"/>
      <c r="NIO34" s="462"/>
      <c r="NIP34" s="462"/>
      <c r="NIQ34" s="462"/>
      <c r="NIR34" s="462"/>
      <c r="NIS34" s="462"/>
      <c r="NIT34" s="462"/>
      <c r="NIU34" s="462"/>
      <c r="NIV34" s="462"/>
      <c r="NIW34" s="462"/>
      <c r="NIX34" s="462"/>
      <c r="NIY34" s="462"/>
      <c r="NIZ34" s="462"/>
      <c r="NJA34" s="462"/>
      <c r="NJB34" s="462"/>
      <c r="NJC34" s="462"/>
      <c r="NJD34" s="462"/>
      <c r="NJE34" s="462"/>
      <c r="NJF34" s="462"/>
      <c r="NJG34" s="462"/>
      <c r="NJH34" s="462"/>
      <c r="NJI34" s="462"/>
      <c r="NJJ34" s="462"/>
      <c r="NJK34" s="462"/>
      <c r="NJL34" s="462"/>
      <c r="NJM34" s="462"/>
      <c r="NJN34" s="462"/>
      <c r="NJO34" s="462"/>
      <c r="NJP34" s="462"/>
      <c r="NJQ34" s="462"/>
      <c r="NJR34" s="462"/>
      <c r="NJS34" s="462"/>
      <c r="NJT34" s="462"/>
      <c r="NJU34" s="462"/>
      <c r="NJV34" s="462"/>
      <c r="NJW34" s="462"/>
      <c r="NJX34" s="462"/>
      <c r="NJY34" s="462"/>
      <c r="NJZ34" s="462"/>
      <c r="NKA34" s="462"/>
      <c r="NKB34" s="462"/>
      <c r="NKC34" s="462"/>
      <c r="NKD34" s="462"/>
      <c r="NKE34" s="462"/>
      <c r="NKF34" s="462"/>
      <c r="NKG34" s="462"/>
      <c r="NKH34" s="462"/>
      <c r="NKI34" s="462"/>
      <c r="NKJ34" s="462"/>
      <c r="NKK34" s="462"/>
      <c r="NKL34" s="462"/>
      <c r="NKM34" s="462"/>
      <c r="NKN34" s="462"/>
      <c r="NKO34" s="462"/>
      <c r="NKP34" s="462"/>
      <c r="NKQ34" s="462"/>
      <c r="NKR34" s="462"/>
      <c r="NKS34" s="462"/>
      <c r="NKT34" s="462"/>
      <c r="NKU34" s="462"/>
      <c r="NKV34" s="462"/>
      <c r="NKW34" s="462"/>
      <c r="NKX34" s="462"/>
      <c r="NKY34" s="462"/>
      <c r="NKZ34" s="462"/>
      <c r="NLA34" s="462"/>
      <c r="NLB34" s="462"/>
      <c r="NLC34" s="462"/>
      <c r="NLD34" s="462"/>
      <c r="NLE34" s="462"/>
      <c r="NLF34" s="462"/>
      <c r="NLG34" s="462"/>
      <c r="NLH34" s="462"/>
      <c r="NLI34" s="462"/>
      <c r="NLJ34" s="462"/>
      <c r="NLK34" s="462"/>
      <c r="NLL34" s="462"/>
      <c r="NLM34" s="462"/>
      <c r="NLN34" s="462"/>
      <c r="NLO34" s="462"/>
      <c r="NLP34" s="462"/>
      <c r="NLQ34" s="462"/>
      <c r="NLR34" s="462"/>
      <c r="NLS34" s="462"/>
      <c r="NLT34" s="462"/>
      <c r="NLU34" s="462"/>
      <c r="NLV34" s="462"/>
      <c r="NLW34" s="462"/>
      <c r="NLX34" s="462"/>
      <c r="NLY34" s="462"/>
      <c r="NLZ34" s="462"/>
      <c r="NMA34" s="462"/>
      <c r="NMB34" s="462"/>
      <c r="NMC34" s="462"/>
      <c r="NMD34" s="462"/>
      <c r="NME34" s="462"/>
      <c r="NMF34" s="462"/>
      <c r="NMG34" s="462"/>
      <c r="NMH34" s="462"/>
      <c r="NMI34" s="462"/>
      <c r="NMJ34" s="462"/>
      <c r="NMK34" s="462"/>
      <c r="NML34" s="462"/>
      <c r="NMM34" s="462"/>
      <c r="NMN34" s="462"/>
      <c r="NMO34" s="462"/>
      <c r="NMP34" s="462"/>
      <c r="NMQ34" s="462"/>
      <c r="NMR34" s="462"/>
      <c r="NMS34" s="462"/>
      <c r="NMT34" s="462"/>
      <c r="NMU34" s="462"/>
      <c r="NMV34" s="462"/>
      <c r="NMW34" s="462"/>
      <c r="NMX34" s="462"/>
      <c r="NMY34" s="462"/>
      <c r="NMZ34" s="462"/>
      <c r="NNA34" s="462"/>
      <c r="NNB34" s="462"/>
      <c r="NNC34" s="462"/>
      <c r="NND34" s="462"/>
      <c r="NNE34" s="462"/>
      <c r="NNF34" s="462"/>
      <c r="NNG34" s="462"/>
      <c r="NNH34" s="462"/>
      <c r="NNI34" s="462"/>
      <c r="NNJ34" s="462"/>
      <c r="NNK34" s="462"/>
      <c r="NNL34" s="462"/>
      <c r="NNM34" s="462"/>
      <c r="NNN34" s="462"/>
      <c r="NNO34" s="462"/>
      <c r="NNP34" s="462"/>
      <c r="NNQ34" s="462"/>
      <c r="NNR34" s="462"/>
      <c r="NNS34" s="462"/>
      <c r="NNT34" s="462"/>
      <c r="NNU34" s="462"/>
      <c r="NNV34" s="462"/>
      <c r="NNW34" s="462"/>
      <c r="NNX34" s="462"/>
      <c r="NNY34" s="462"/>
      <c r="NNZ34" s="462"/>
      <c r="NOA34" s="462"/>
      <c r="NOB34" s="462"/>
      <c r="NOC34" s="462"/>
      <c r="NOD34" s="462"/>
      <c r="NOE34" s="462"/>
      <c r="NOF34" s="462"/>
      <c r="NOG34" s="462"/>
      <c r="NOH34" s="462"/>
      <c r="NOI34" s="462"/>
      <c r="NOJ34" s="462"/>
      <c r="NOK34" s="462"/>
      <c r="NOL34" s="462"/>
      <c r="NOM34" s="462"/>
      <c r="NON34" s="462"/>
      <c r="NOO34" s="462"/>
      <c r="NOP34" s="462"/>
      <c r="NOQ34" s="462"/>
      <c r="NOR34" s="462"/>
      <c r="NOS34" s="462"/>
      <c r="NOT34" s="462"/>
      <c r="NOU34" s="462"/>
      <c r="NOV34" s="462"/>
      <c r="NOW34" s="462"/>
      <c r="NOX34" s="462"/>
      <c r="NOY34" s="462"/>
      <c r="NOZ34" s="462"/>
      <c r="NPA34" s="462"/>
      <c r="NPB34" s="462"/>
      <c r="NPC34" s="462"/>
      <c r="NPD34" s="462"/>
      <c r="NPE34" s="462"/>
      <c r="NPF34" s="462"/>
      <c r="NPG34" s="462"/>
      <c r="NPH34" s="462"/>
      <c r="NPI34" s="462"/>
      <c r="NPJ34" s="462"/>
      <c r="NPK34" s="462"/>
      <c r="NPL34" s="462"/>
      <c r="NPM34" s="462"/>
      <c r="NPN34" s="462"/>
      <c r="NPO34" s="462"/>
      <c r="NPP34" s="462"/>
      <c r="NPQ34" s="462"/>
      <c r="NPR34" s="462"/>
      <c r="NPS34" s="462"/>
      <c r="NPT34" s="462"/>
      <c r="NPU34" s="462"/>
      <c r="NPV34" s="462"/>
      <c r="NPW34" s="462"/>
      <c r="NPX34" s="462"/>
      <c r="NPY34" s="462"/>
      <c r="NPZ34" s="462"/>
      <c r="NQA34" s="462"/>
      <c r="NQB34" s="462"/>
      <c r="NQC34" s="462"/>
      <c r="NQD34" s="462"/>
      <c r="NQE34" s="462"/>
      <c r="NQF34" s="462"/>
      <c r="NQG34" s="462"/>
      <c r="NQH34" s="462"/>
      <c r="NQI34" s="462"/>
      <c r="NQJ34" s="462"/>
      <c r="NQK34" s="462"/>
      <c r="NQL34" s="462"/>
      <c r="NQM34" s="462"/>
      <c r="NQN34" s="462"/>
      <c r="NQO34" s="462"/>
      <c r="NQP34" s="462"/>
      <c r="NQQ34" s="462"/>
      <c r="NQR34" s="462"/>
      <c r="NQS34" s="462"/>
      <c r="NQT34" s="462"/>
      <c r="NQU34" s="462"/>
      <c r="NQV34" s="462"/>
      <c r="NQW34" s="462"/>
      <c r="NQX34" s="462"/>
      <c r="NQY34" s="462"/>
      <c r="NQZ34" s="462"/>
      <c r="NRA34" s="462"/>
      <c r="NRB34" s="462"/>
      <c r="NRC34" s="462"/>
      <c r="NRD34" s="462"/>
      <c r="NRE34" s="462"/>
      <c r="NRF34" s="462"/>
      <c r="NRG34" s="462"/>
      <c r="NRH34" s="462"/>
      <c r="NRI34" s="462"/>
      <c r="NRJ34" s="462"/>
      <c r="NRK34" s="462"/>
      <c r="NRL34" s="462"/>
      <c r="NRM34" s="462"/>
      <c r="NRN34" s="462"/>
      <c r="NRO34" s="462"/>
      <c r="NRP34" s="462"/>
      <c r="NRQ34" s="462"/>
      <c r="NRR34" s="462"/>
      <c r="NRS34" s="462"/>
      <c r="NRT34" s="462"/>
      <c r="NRU34" s="462"/>
      <c r="NRV34" s="462"/>
      <c r="NRW34" s="462"/>
      <c r="NRX34" s="462"/>
      <c r="NRY34" s="462"/>
      <c r="NRZ34" s="462"/>
      <c r="NSA34" s="462"/>
      <c r="NSB34" s="462"/>
      <c r="NSC34" s="462"/>
      <c r="NSD34" s="462"/>
      <c r="NSE34" s="462"/>
      <c r="NSF34" s="462"/>
      <c r="NSG34" s="462"/>
      <c r="NSH34" s="462"/>
      <c r="NSI34" s="462"/>
      <c r="NSJ34" s="462"/>
      <c r="NSK34" s="462"/>
      <c r="NSL34" s="462"/>
      <c r="NSM34" s="462"/>
      <c r="NSN34" s="462"/>
      <c r="NSO34" s="462"/>
      <c r="NSP34" s="462"/>
      <c r="NSQ34" s="462"/>
      <c r="NSR34" s="462"/>
      <c r="NSS34" s="462"/>
      <c r="NST34" s="462"/>
      <c r="NSU34" s="462"/>
      <c r="NSV34" s="462"/>
      <c r="NSW34" s="462"/>
      <c r="NSX34" s="462"/>
      <c r="NSY34" s="462"/>
      <c r="NSZ34" s="462"/>
      <c r="NTA34" s="462"/>
      <c r="NTB34" s="462"/>
      <c r="NTC34" s="462"/>
      <c r="NTD34" s="462"/>
      <c r="NTE34" s="462"/>
      <c r="NTF34" s="462"/>
      <c r="NTG34" s="462"/>
      <c r="NTH34" s="462"/>
      <c r="NTI34" s="462"/>
      <c r="NTJ34" s="462"/>
      <c r="NTK34" s="462"/>
      <c r="NTL34" s="462"/>
      <c r="NTM34" s="462"/>
      <c r="NTN34" s="462"/>
      <c r="NTO34" s="462"/>
      <c r="NTP34" s="462"/>
      <c r="NTQ34" s="462"/>
      <c r="NTR34" s="462"/>
      <c r="NTS34" s="462"/>
      <c r="NTT34" s="462"/>
      <c r="NTU34" s="462"/>
      <c r="NTV34" s="462"/>
      <c r="NTW34" s="462"/>
      <c r="NTX34" s="462"/>
      <c r="NTY34" s="462"/>
      <c r="NTZ34" s="462"/>
      <c r="NUA34" s="462"/>
      <c r="NUB34" s="462"/>
      <c r="NUC34" s="462"/>
      <c r="NUD34" s="462"/>
      <c r="NUE34" s="462"/>
      <c r="NUF34" s="462"/>
      <c r="NUG34" s="462"/>
      <c r="NUH34" s="462"/>
      <c r="NUI34" s="462"/>
      <c r="NUJ34" s="462"/>
      <c r="NUK34" s="462"/>
      <c r="NUL34" s="462"/>
      <c r="NUM34" s="462"/>
      <c r="NUN34" s="462"/>
      <c r="NUO34" s="462"/>
      <c r="NUP34" s="462"/>
      <c r="NUQ34" s="462"/>
      <c r="NUR34" s="462"/>
      <c r="NUS34" s="462"/>
      <c r="NUT34" s="462"/>
      <c r="NUU34" s="462"/>
      <c r="NUV34" s="462"/>
      <c r="NUW34" s="462"/>
      <c r="NUX34" s="462"/>
      <c r="NUY34" s="462"/>
      <c r="NUZ34" s="462"/>
      <c r="NVA34" s="462"/>
      <c r="NVB34" s="462"/>
      <c r="NVC34" s="462"/>
      <c r="NVD34" s="462"/>
      <c r="NVE34" s="462"/>
      <c r="NVF34" s="462"/>
      <c r="NVG34" s="462"/>
      <c r="NVH34" s="462"/>
      <c r="NVI34" s="462"/>
      <c r="NVJ34" s="462"/>
      <c r="NVK34" s="462"/>
      <c r="NVL34" s="462"/>
      <c r="NVM34" s="462"/>
      <c r="NVN34" s="462"/>
      <c r="NVO34" s="462"/>
      <c r="NVP34" s="462"/>
      <c r="NVQ34" s="462"/>
      <c r="NVR34" s="462"/>
      <c r="NVS34" s="462"/>
      <c r="NVT34" s="462"/>
      <c r="NVU34" s="462"/>
      <c r="NVV34" s="462"/>
      <c r="NVW34" s="462"/>
      <c r="NVX34" s="462"/>
      <c r="NVY34" s="462"/>
      <c r="NVZ34" s="462"/>
      <c r="NWA34" s="462"/>
      <c r="NWB34" s="462"/>
      <c r="NWC34" s="462"/>
      <c r="NWD34" s="462"/>
      <c r="NWE34" s="462"/>
      <c r="NWF34" s="462"/>
      <c r="NWG34" s="462"/>
      <c r="NWH34" s="462"/>
      <c r="NWI34" s="462"/>
      <c r="NWJ34" s="462"/>
      <c r="NWK34" s="462"/>
      <c r="NWL34" s="462"/>
      <c r="NWM34" s="462"/>
      <c r="NWN34" s="462"/>
      <c r="NWO34" s="462"/>
      <c r="NWP34" s="462"/>
      <c r="NWQ34" s="462"/>
      <c r="NWR34" s="462"/>
      <c r="NWS34" s="462"/>
      <c r="NWT34" s="462"/>
      <c r="NWU34" s="462"/>
      <c r="NWV34" s="462"/>
      <c r="NWW34" s="462"/>
      <c r="NWX34" s="462"/>
      <c r="NWY34" s="462"/>
      <c r="NWZ34" s="462"/>
      <c r="NXA34" s="462"/>
      <c r="NXB34" s="462"/>
      <c r="NXC34" s="462"/>
      <c r="NXD34" s="462"/>
      <c r="NXE34" s="462"/>
      <c r="NXF34" s="462"/>
      <c r="NXG34" s="462"/>
      <c r="NXH34" s="462"/>
      <c r="NXI34" s="462"/>
      <c r="NXJ34" s="462"/>
      <c r="NXK34" s="462"/>
      <c r="NXL34" s="462"/>
      <c r="NXM34" s="462"/>
      <c r="NXN34" s="462"/>
      <c r="NXO34" s="462"/>
      <c r="NXP34" s="462"/>
      <c r="NXQ34" s="462"/>
      <c r="NXR34" s="462"/>
      <c r="NXS34" s="462"/>
      <c r="NXT34" s="462"/>
      <c r="NXU34" s="462"/>
      <c r="NXV34" s="462"/>
      <c r="NXW34" s="462"/>
      <c r="NXX34" s="462"/>
      <c r="NXY34" s="462"/>
      <c r="NXZ34" s="462"/>
      <c r="NYA34" s="462"/>
      <c r="NYB34" s="462"/>
      <c r="NYC34" s="462"/>
      <c r="NYD34" s="462"/>
      <c r="NYE34" s="462"/>
      <c r="NYF34" s="462"/>
      <c r="NYG34" s="462"/>
      <c r="NYH34" s="462"/>
      <c r="NYI34" s="462"/>
      <c r="NYJ34" s="462"/>
      <c r="NYK34" s="462"/>
      <c r="NYL34" s="462"/>
      <c r="NYM34" s="462"/>
      <c r="NYN34" s="462"/>
      <c r="NYO34" s="462"/>
      <c r="NYP34" s="462"/>
      <c r="NYQ34" s="462"/>
      <c r="NYR34" s="462"/>
      <c r="NYS34" s="462"/>
      <c r="NYT34" s="462"/>
      <c r="NYU34" s="462"/>
      <c r="NYV34" s="462"/>
      <c r="NYW34" s="462"/>
      <c r="NYX34" s="462"/>
      <c r="NYY34" s="462"/>
      <c r="NYZ34" s="462"/>
      <c r="NZA34" s="462"/>
      <c r="NZB34" s="462"/>
      <c r="NZC34" s="462"/>
      <c r="NZD34" s="462"/>
      <c r="NZE34" s="462"/>
      <c r="NZF34" s="462"/>
      <c r="NZG34" s="462"/>
      <c r="NZH34" s="462"/>
      <c r="NZI34" s="462"/>
      <c r="NZJ34" s="462"/>
      <c r="NZK34" s="462"/>
      <c r="NZL34" s="462"/>
      <c r="NZM34" s="462"/>
      <c r="NZN34" s="462"/>
      <c r="NZO34" s="462"/>
      <c r="NZP34" s="462"/>
      <c r="NZQ34" s="462"/>
      <c r="NZR34" s="462"/>
      <c r="NZS34" s="462"/>
      <c r="NZT34" s="462"/>
      <c r="NZU34" s="462"/>
      <c r="NZV34" s="462"/>
      <c r="NZW34" s="462"/>
      <c r="NZX34" s="462"/>
      <c r="NZY34" s="462"/>
      <c r="NZZ34" s="462"/>
      <c r="OAA34" s="462"/>
      <c r="OAB34" s="462"/>
      <c r="OAC34" s="462"/>
      <c r="OAD34" s="462"/>
      <c r="OAE34" s="462"/>
      <c r="OAF34" s="462"/>
      <c r="OAG34" s="462"/>
      <c r="OAH34" s="462"/>
      <c r="OAI34" s="462"/>
      <c r="OAJ34" s="462"/>
      <c r="OAK34" s="462"/>
      <c r="OAL34" s="462"/>
      <c r="OAM34" s="462"/>
      <c r="OAN34" s="462"/>
      <c r="OAO34" s="462"/>
      <c r="OAP34" s="462"/>
      <c r="OAQ34" s="462"/>
      <c r="OAR34" s="462"/>
      <c r="OAS34" s="462"/>
      <c r="OAT34" s="462"/>
      <c r="OAU34" s="462"/>
      <c r="OAV34" s="462"/>
      <c r="OAW34" s="462"/>
      <c r="OAX34" s="462"/>
      <c r="OAY34" s="462"/>
      <c r="OAZ34" s="462"/>
      <c r="OBA34" s="462"/>
      <c r="OBB34" s="462"/>
      <c r="OBC34" s="462"/>
      <c r="OBD34" s="462"/>
      <c r="OBE34" s="462"/>
      <c r="OBF34" s="462"/>
      <c r="OBG34" s="462"/>
      <c r="OBH34" s="462"/>
      <c r="OBI34" s="462"/>
      <c r="OBJ34" s="462"/>
      <c r="OBK34" s="462"/>
      <c r="OBL34" s="462"/>
      <c r="OBM34" s="462"/>
      <c r="OBN34" s="462"/>
      <c r="OBO34" s="462"/>
      <c r="OBP34" s="462"/>
      <c r="OBQ34" s="462"/>
      <c r="OBR34" s="462"/>
      <c r="OBS34" s="462"/>
      <c r="OBT34" s="462"/>
      <c r="OBU34" s="462"/>
      <c r="OBV34" s="462"/>
      <c r="OBW34" s="462"/>
      <c r="OBX34" s="462"/>
      <c r="OBY34" s="462"/>
      <c r="OBZ34" s="462"/>
      <c r="OCA34" s="462"/>
      <c r="OCB34" s="462"/>
      <c r="OCC34" s="462"/>
      <c r="OCD34" s="462"/>
      <c r="OCE34" s="462"/>
      <c r="OCF34" s="462"/>
      <c r="OCG34" s="462"/>
      <c r="OCH34" s="462"/>
      <c r="OCI34" s="462"/>
      <c r="OCJ34" s="462"/>
      <c r="OCK34" s="462"/>
      <c r="OCL34" s="462"/>
      <c r="OCM34" s="462"/>
      <c r="OCN34" s="462"/>
      <c r="OCO34" s="462"/>
      <c r="OCP34" s="462"/>
      <c r="OCQ34" s="462"/>
      <c r="OCR34" s="462"/>
      <c r="OCS34" s="462"/>
      <c r="OCT34" s="462"/>
      <c r="OCU34" s="462"/>
      <c r="OCV34" s="462"/>
      <c r="OCW34" s="462"/>
      <c r="OCX34" s="462"/>
      <c r="OCY34" s="462"/>
      <c r="OCZ34" s="462"/>
      <c r="ODA34" s="462"/>
      <c r="ODB34" s="462"/>
      <c r="ODC34" s="462"/>
      <c r="ODD34" s="462"/>
      <c r="ODE34" s="462"/>
      <c r="ODF34" s="462"/>
      <c r="ODG34" s="462"/>
      <c r="ODH34" s="462"/>
      <c r="ODI34" s="462"/>
      <c r="ODJ34" s="462"/>
      <c r="ODK34" s="462"/>
      <c r="ODL34" s="462"/>
      <c r="ODM34" s="462"/>
      <c r="ODN34" s="462"/>
      <c r="ODO34" s="462"/>
      <c r="ODP34" s="462"/>
      <c r="ODQ34" s="462"/>
      <c r="ODR34" s="462"/>
      <c r="ODS34" s="462"/>
      <c r="ODT34" s="462"/>
      <c r="ODU34" s="462"/>
      <c r="ODV34" s="462"/>
      <c r="ODW34" s="462"/>
      <c r="ODX34" s="462"/>
      <c r="ODY34" s="462"/>
      <c r="ODZ34" s="462"/>
      <c r="OEA34" s="462"/>
      <c r="OEB34" s="462"/>
      <c r="OEC34" s="462"/>
      <c r="OED34" s="462"/>
      <c r="OEE34" s="462"/>
      <c r="OEF34" s="462"/>
      <c r="OEG34" s="462"/>
      <c r="OEH34" s="462"/>
      <c r="OEI34" s="462"/>
      <c r="OEJ34" s="462"/>
      <c r="OEK34" s="462"/>
      <c r="OEL34" s="462"/>
      <c r="OEM34" s="462"/>
      <c r="OEN34" s="462"/>
      <c r="OEO34" s="462"/>
      <c r="OEP34" s="462"/>
      <c r="OEQ34" s="462"/>
      <c r="OER34" s="462"/>
      <c r="OES34" s="462"/>
      <c r="OET34" s="462"/>
      <c r="OEU34" s="462"/>
      <c r="OEV34" s="462"/>
      <c r="OEW34" s="462"/>
      <c r="OEX34" s="462"/>
      <c r="OEY34" s="462"/>
      <c r="OEZ34" s="462"/>
      <c r="OFA34" s="462"/>
      <c r="OFB34" s="462"/>
      <c r="OFC34" s="462"/>
      <c r="OFD34" s="462"/>
      <c r="OFE34" s="462"/>
      <c r="OFF34" s="462"/>
      <c r="OFG34" s="462"/>
      <c r="OFH34" s="462"/>
      <c r="OFI34" s="462"/>
      <c r="OFJ34" s="462"/>
      <c r="OFK34" s="462"/>
      <c r="OFL34" s="462"/>
      <c r="OFM34" s="462"/>
      <c r="OFN34" s="462"/>
      <c r="OFO34" s="462"/>
      <c r="OFP34" s="462"/>
      <c r="OFQ34" s="462"/>
      <c r="OFR34" s="462"/>
      <c r="OFS34" s="462"/>
      <c r="OFT34" s="462"/>
      <c r="OFU34" s="462"/>
      <c r="OFV34" s="462"/>
      <c r="OFW34" s="462"/>
      <c r="OFX34" s="462"/>
      <c r="OFY34" s="462"/>
      <c r="OFZ34" s="462"/>
      <c r="OGA34" s="462"/>
      <c r="OGB34" s="462"/>
      <c r="OGC34" s="462"/>
      <c r="OGD34" s="462"/>
      <c r="OGE34" s="462"/>
      <c r="OGF34" s="462"/>
      <c r="OGG34" s="462"/>
      <c r="OGH34" s="462"/>
      <c r="OGI34" s="462"/>
      <c r="OGJ34" s="462"/>
      <c r="OGK34" s="462"/>
      <c r="OGL34" s="462"/>
      <c r="OGM34" s="462"/>
      <c r="OGN34" s="462"/>
      <c r="OGO34" s="462"/>
      <c r="OGP34" s="462"/>
      <c r="OGQ34" s="462"/>
      <c r="OGR34" s="462"/>
      <c r="OGS34" s="462"/>
      <c r="OGT34" s="462"/>
      <c r="OGU34" s="462"/>
      <c r="OGV34" s="462"/>
      <c r="OGW34" s="462"/>
      <c r="OGX34" s="462"/>
      <c r="OGY34" s="462"/>
      <c r="OGZ34" s="462"/>
      <c r="OHA34" s="462"/>
      <c r="OHB34" s="462"/>
      <c r="OHC34" s="462"/>
      <c r="OHD34" s="462"/>
      <c r="OHE34" s="462"/>
      <c r="OHF34" s="462"/>
      <c r="OHG34" s="462"/>
      <c r="OHH34" s="462"/>
      <c r="OHI34" s="462"/>
      <c r="OHJ34" s="462"/>
      <c r="OHK34" s="462"/>
      <c r="OHL34" s="462"/>
      <c r="OHM34" s="462"/>
      <c r="OHN34" s="462"/>
      <c r="OHO34" s="462"/>
      <c r="OHP34" s="462"/>
      <c r="OHQ34" s="462"/>
      <c r="OHR34" s="462"/>
      <c r="OHS34" s="462"/>
      <c r="OHT34" s="462"/>
      <c r="OHU34" s="462"/>
      <c r="OHV34" s="462"/>
      <c r="OHW34" s="462"/>
      <c r="OHX34" s="462"/>
      <c r="OHY34" s="462"/>
      <c r="OHZ34" s="462"/>
      <c r="OIA34" s="462"/>
      <c r="OIB34" s="462"/>
      <c r="OIC34" s="462"/>
      <c r="OID34" s="462"/>
      <c r="OIE34" s="462"/>
      <c r="OIF34" s="462"/>
      <c r="OIG34" s="462"/>
      <c r="OIH34" s="462"/>
      <c r="OII34" s="462"/>
      <c r="OIJ34" s="462"/>
      <c r="OIK34" s="462"/>
      <c r="OIL34" s="462"/>
      <c r="OIM34" s="462"/>
      <c r="OIN34" s="462"/>
      <c r="OIO34" s="462"/>
      <c r="OIP34" s="462"/>
      <c r="OIQ34" s="462"/>
      <c r="OIR34" s="462"/>
      <c r="OIS34" s="462"/>
      <c r="OIT34" s="462"/>
      <c r="OIU34" s="462"/>
      <c r="OIV34" s="462"/>
      <c r="OIW34" s="462"/>
      <c r="OIX34" s="462"/>
      <c r="OIY34" s="462"/>
      <c r="OIZ34" s="462"/>
      <c r="OJA34" s="462"/>
      <c r="OJB34" s="462"/>
      <c r="OJC34" s="462"/>
      <c r="OJD34" s="462"/>
      <c r="OJE34" s="462"/>
      <c r="OJF34" s="462"/>
      <c r="OJG34" s="462"/>
      <c r="OJH34" s="462"/>
      <c r="OJI34" s="462"/>
      <c r="OJJ34" s="462"/>
      <c r="OJK34" s="462"/>
      <c r="OJL34" s="462"/>
      <c r="OJM34" s="462"/>
      <c r="OJN34" s="462"/>
      <c r="OJO34" s="462"/>
      <c r="OJP34" s="462"/>
      <c r="OJQ34" s="462"/>
      <c r="OJR34" s="462"/>
      <c r="OJS34" s="462"/>
      <c r="OJT34" s="462"/>
      <c r="OJU34" s="462"/>
      <c r="OJV34" s="462"/>
      <c r="OJW34" s="462"/>
      <c r="OJX34" s="462"/>
      <c r="OJY34" s="462"/>
      <c r="OJZ34" s="462"/>
      <c r="OKA34" s="462"/>
      <c r="OKB34" s="462"/>
      <c r="OKC34" s="462"/>
      <c r="OKD34" s="462"/>
      <c r="OKE34" s="462"/>
      <c r="OKF34" s="462"/>
      <c r="OKG34" s="462"/>
      <c r="OKH34" s="462"/>
      <c r="OKI34" s="462"/>
      <c r="OKJ34" s="462"/>
      <c r="OKK34" s="462"/>
      <c r="OKL34" s="462"/>
      <c r="OKM34" s="462"/>
      <c r="OKN34" s="462"/>
      <c r="OKO34" s="462"/>
      <c r="OKP34" s="462"/>
      <c r="OKQ34" s="462"/>
      <c r="OKR34" s="462"/>
      <c r="OKS34" s="462"/>
      <c r="OKT34" s="462"/>
      <c r="OKU34" s="462"/>
      <c r="OKV34" s="462"/>
      <c r="OKW34" s="462"/>
      <c r="OKX34" s="462"/>
      <c r="OKY34" s="462"/>
      <c r="OKZ34" s="462"/>
      <c r="OLA34" s="462"/>
      <c r="OLB34" s="462"/>
      <c r="OLC34" s="462"/>
      <c r="OLD34" s="462"/>
      <c r="OLE34" s="462"/>
      <c r="OLF34" s="462"/>
      <c r="OLG34" s="462"/>
      <c r="OLH34" s="462"/>
      <c r="OLI34" s="462"/>
      <c r="OLJ34" s="462"/>
      <c r="OLK34" s="462"/>
      <c r="OLL34" s="462"/>
      <c r="OLM34" s="462"/>
      <c r="OLN34" s="462"/>
      <c r="OLO34" s="462"/>
      <c r="OLP34" s="462"/>
      <c r="OLQ34" s="462"/>
      <c r="OLR34" s="462"/>
      <c r="OLS34" s="462"/>
      <c r="OLT34" s="462"/>
      <c r="OLU34" s="462"/>
      <c r="OLV34" s="462"/>
      <c r="OLW34" s="462"/>
      <c r="OLX34" s="462"/>
      <c r="OLY34" s="462"/>
      <c r="OLZ34" s="462"/>
      <c r="OMA34" s="462"/>
      <c r="OMB34" s="462"/>
      <c r="OMC34" s="462"/>
      <c r="OMD34" s="462"/>
      <c r="OME34" s="462"/>
      <c r="OMF34" s="462"/>
      <c r="OMG34" s="462"/>
      <c r="OMH34" s="462"/>
      <c r="OMI34" s="462"/>
      <c r="OMJ34" s="462"/>
      <c r="OMK34" s="462"/>
      <c r="OML34" s="462"/>
      <c r="OMM34" s="462"/>
      <c r="OMN34" s="462"/>
      <c r="OMO34" s="462"/>
      <c r="OMP34" s="462"/>
      <c r="OMQ34" s="462"/>
      <c r="OMR34" s="462"/>
      <c r="OMS34" s="462"/>
      <c r="OMT34" s="462"/>
      <c r="OMU34" s="462"/>
      <c r="OMV34" s="462"/>
      <c r="OMW34" s="462"/>
      <c r="OMX34" s="462"/>
      <c r="OMY34" s="462"/>
      <c r="OMZ34" s="462"/>
      <c r="ONA34" s="462"/>
      <c r="ONB34" s="462"/>
      <c r="ONC34" s="462"/>
      <c r="OND34" s="462"/>
      <c r="ONE34" s="462"/>
      <c r="ONF34" s="462"/>
      <c r="ONG34" s="462"/>
      <c r="ONH34" s="462"/>
      <c r="ONI34" s="462"/>
      <c r="ONJ34" s="462"/>
      <c r="ONK34" s="462"/>
      <c r="ONL34" s="462"/>
      <c r="ONM34" s="462"/>
      <c r="ONN34" s="462"/>
      <c r="ONO34" s="462"/>
      <c r="ONP34" s="462"/>
      <c r="ONQ34" s="462"/>
      <c r="ONR34" s="462"/>
      <c r="ONS34" s="462"/>
      <c r="ONT34" s="462"/>
      <c r="ONU34" s="462"/>
      <c r="ONV34" s="462"/>
      <c r="ONW34" s="462"/>
      <c r="ONX34" s="462"/>
      <c r="ONY34" s="462"/>
      <c r="ONZ34" s="462"/>
      <c r="OOA34" s="462"/>
      <c r="OOB34" s="462"/>
      <c r="OOC34" s="462"/>
      <c r="OOD34" s="462"/>
      <c r="OOE34" s="462"/>
      <c r="OOF34" s="462"/>
      <c r="OOG34" s="462"/>
      <c r="OOH34" s="462"/>
      <c r="OOI34" s="462"/>
      <c r="OOJ34" s="462"/>
      <c r="OOK34" s="462"/>
      <c r="OOL34" s="462"/>
      <c r="OOM34" s="462"/>
      <c r="OON34" s="462"/>
      <c r="OOO34" s="462"/>
      <c r="OOP34" s="462"/>
      <c r="OOQ34" s="462"/>
      <c r="OOR34" s="462"/>
      <c r="OOS34" s="462"/>
      <c r="OOT34" s="462"/>
      <c r="OOU34" s="462"/>
      <c r="OOV34" s="462"/>
      <c r="OOW34" s="462"/>
      <c r="OOX34" s="462"/>
      <c r="OOY34" s="462"/>
      <c r="OOZ34" s="462"/>
      <c r="OPA34" s="462"/>
      <c r="OPB34" s="462"/>
      <c r="OPC34" s="462"/>
      <c r="OPD34" s="462"/>
      <c r="OPE34" s="462"/>
      <c r="OPF34" s="462"/>
      <c r="OPG34" s="462"/>
      <c r="OPH34" s="462"/>
      <c r="OPI34" s="462"/>
      <c r="OPJ34" s="462"/>
      <c r="OPK34" s="462"/>
      <c r="OPL34" s="462"/>
      <c r="OPM34" s="462"/>
      <c r="OPN34" s="462"/>
      <c r="OPO34" s="462"/>
      <c r="OPP34" s="462"/>
      <c r="OPQ34" s="462"/>
      <c r="OPR34" s="462"/>
      <c r="OPS34" s="462"/>
      <c r="OPT34" s="462"/>
      <c r="OPU34" s="462"/>
      <c r="OPV34" s="462"/>
      <c r="OPW34" s="462"/>
      <c r="OPX34" s="462"/>
      <c r="OPY34" s="462"/>
      <c r="OPZ34" s="462"/>
      <c r="OQA34" s="462"/>
      <c r="OQB34" s="462"/>
      <c r="OQC34" s="462"/>
      <c r="OQD34" s="462"/>
      <c r="OQE34" s="462"/>
      <c r="OQF34" s="462"/>
      <c r="OQG34" s="462"/>
      <c r="OQH34" s="462"/>
      <c r="OQI34" s="462"/>
      <c r="OQJ34" s="462"/>
      <c r="OQK34" s="462"/>
      <c r="OQL34" s="462"/>
      <c r="OQM34" s="462"/>
      <c r="OQN34" s="462"/>
      <c r="OQO34" s="462"/>
      <c r="OQP34" s="462"/>
      <c r="OQQ34" s="462"/>
      <c r="OQR34" s="462"/>
      <c r="OQS34" s="462"/>
      <c r="OQT34" s="462"/>
      <c r="OQU34" s="462"/>
      <c r="OQV34" s="462"/>
      <c r="OQW34" s="462"/>
      <c r="OQX34" s="462"/>
      <c r="OQY34" s="462"/>
      <c r="OQZ34" s="462"/>
      <c r="ORA34" s="462"/>
      <c r="ORB34" s="462"/>
      <c r="ORC34" s="462"/>
      <c r="ORD34" s="462"/>
      <c r="ORE34" s="462"/>
      <c r="ORF34" s="462"/>
      <c r="ORG34" s="462"/>
      <c r="ORH34" s="462"/>
      <c r="ORI34" s="462"/>
      <c r="ORJ34" s="462"/>
      <c r="ORK34" s="462"/>
      <c r="ORL34" s="462"/>
      <c r="ORM34" s="462"/>
      <c r="ORN34" s="462"/>
      <c r="ORO34" s="462"/>
      <c r="ORP34" s="462"/>
      <c r="ORQ34" s="462"/>
      <c r="ORR34" s="462"/>
      <c r="ORS34" s="462"/>
      <c r="ORT34" s="462"/>
      <c r="ORU34" s="462"/>
      <c r="ORV34" s="462"/>
      <c r="ORW34" s="462"/>
      <c r="ORX34" s="462"/>
      <c r="ORY34" s="462"/>
      <c r="ORZ34" s="462"/>
      <c r="OSA34" s="462"/>
      <c r="OSB34" s="462"/>
      <c r="OSC34" s="462"/>
      <c r="OSD34" s="462"/>
      <c r="OSE34" s="462"/>
      <c r="OSF34" s="462"/>
      <c r="OSG34" s="462"/>
      <c r="OSH34" s="462"/>
      <c r="OSI34" s="462"/>
      <c r="OSJ34" s="462"/>
      <c r="OSK34" s="462"/>
      <c r="OSL34" s="462"/>
      <c r="OSM34" s="462"/>
      <c r="OSN34" s="462"/>
      <c r="OSO34" s="462"/>
      <c r="OSP34" s="462"/>
      <c r="OSQ34" s="462"/>
      <c r="OSR34" s="462"/>
      <c r="OSS34" s="462"/>
      <c r="OST34" s="462"/>
      <c r="OSU34" s="462"/>
      <c r="OSV34" s="462"/>
      <c r="OSW34" s="462"/>
      <c r="OSX34" s="462"/>
      <c r="OSY34" s="462"/>
      <c r="OSZ34" s="462"/>
      <c r="OTA34" s="462"/>
      <c r="OTB34" s="462"/>
      <c r="OTC34" s="462"/>
      <c r="OTD34" s="462"/>
      <c r="OTE34" s="462"/>
      <c r="OTF34" s="462"/>
      <c r="OTG34" s="462"/>
      <c r="OTH34" s="462"/>
      <c r="OTI34" s="462"/>
      <c r="OTJ34" s="462"/>
      <c r="OTK34" s="462"/>
      <c r="OTL34" s="462"/>
      <c r="OTM34" s="462"/>
      <c r="OTN34" s="462"/>
      <c r="OTO34" s="462"/>
      <c r="OTP34" s="462"/>
      <c r="OTQ34" s="462"/>
      <c r="OTR34" s="462"/>
      <c r="OTS34" s="462"/>
      <c r="OTT34" s="462"/>
      <c r="OTU34" s="462"/>
      <c r="OTV34" s="462"/>
      <c r="OTW34" s="462"/>
      <c r="OTX34" s="462"/>
      <c r="OTY34" s="462"/>
      <c r="OTZ34" s="462"/>
      <c r="OUA34" s="462"/>
      <c r="OUB34" s="462"/>
      <c r="OUC34" s="462"/>
      <c r="OUD34" s="462"/>
      <c r="OUE34" s="462"/>
      <c r="OUF34" s="462"/>
      <c r="OUG34" s="462"/>
      <c r="OUH34" s="462"/>
      <c r="OUI34" s="462"/>
      <c r="OUJ34" s="462"/>
      <c r="OUK34" s="462"/>
      <c r="OUL34" s="462"/>
      <c r="OUM34" s="462"/>
      <c r="OUN34" s="462"/>
      <c r="OUO34" s="462"/>
      <c r="OUP34" s="462"/>
      <c r="OUQ34" s="462"/>
      <c r="OUR34" s="462"/>
      <c r="OUS34" s="462"/>
      <c r="OUT34" s="462"/>
      <c r="OUU34" s="462"/>
      <c r="OUV34" s="462"/>
      <c r="OUW34" s="462"/>
      <c r="OUX34" s="462"/>
      <c r="OUY34" s="462"/>
      <c r="OUZ34" s="462"/>
      <c r="OVA34" s="462"/>
      <c r="OVB34" s="462"/>
      <c r="OVC34" s="462"/>
      <c r="OVD34" s="462"/>
      <c r="OVE34" s="462"/>
      <c r="OVF34" s="462"/>
      <c r="OVG34" s="462"/>
      <c r="OVH34" s="462"/>
      <c r="OVI34" s="462"/>
      <c r="OVJ34" s="462"/>
      <c r="OVK34" s="462"/>
      <c r="OVL34" s="462"/>
      <c r="OVM34" s="462"/>
      <c r="OVN34" s="462"/>
      <c r="OVO34" s="462"/>
      <c r="OVP34" s="462"/>
      <c r="OVQ34" s="462"/>
      <c r="OVR34" s="462"/>
      <c r="OVS34" s="462"/>
      <c r="OVT34" s="462"/>
      <c r="OVU34" s="462"/>
      <c r="OVV34" s="462"/>
      <c r="OVW34" s="462"/>
      <c r="OVX34" s="462"/>
      <c r="OVY34" s="462"/>
      <c r="OVZ34" s="462"/>
      <c r="OWA34" s="462"/>
      <c r="OWB34" s="462"/>
      <c r="OWC34" s="462"/>
      <c r="OWD34" s="462"/>
      <c r="OWE34" s="462"/>
      <c r="OWF34" s="462"/>
      <c r="OWG34" s="462"/>
      <c r="OWH34" s="462"/>
      <c r="OWI34" s="462"/>
      <c r="OWJ34" s="462"/>
      <c r="OWK34" s="462"/>
      <c r="OWL34" s="462"/>
      <c r="OWM34" s="462"/>
      <c r="OWN34" s="462"/>
      <c r="OWO34" s="462"/>
      <c r="OWP34" s="462"/>
      <c r="OWQ34" s="462"/>
      <c r="OWR34" s="462"/>
      <c r="OWS34" s="462"/>
      <c r="OWT34" s="462"/>
      <c r="OWU34" s="462"/>
      <c r="OWV34" s="462"/>
      <c r="OWW34" s="462"/>
      <c r="OWX34" s="462"/>
      <c r="OWY34" s="462"/>
      <c r="OWZ34" s="462"/>
      <c r="OXA34" s="462"/>
      <c r="OXB34" s="462"/>
      <c r="OXC34" s="462"/>
      <c r="OXD34" s="462"/>
      <c r="OXE34" s="462"/>
      <c r="OXF34" s="462"/>
      <c r="OXG34" s="462"/>
      <c r="OXH34" s="462"/>
      <c r="OXI34" s="462"/>
      <c r="OXJ34" s="462"/>
      <c r="OXK34" s="462"/>
      <c r="OXL34" s="462"/>
      <c r="OXM34" s="462"/>
      <c r="OXN34" s="462"/>
      <c r="OXO34" s="462"/>
      <c r="OXP34" s="462"/>
      <c r="OXQ34" s="462"/>
      <c r="OXR34" s="462"/>
      <c r="OXS34" s="462"/>
      <c r="OXT34" s="462"/>
      <c r="OXU34" s="462"/>
      <c r="OXV34" s="462"/>
      <c r="OXW34" s="462"/>
      <c r="OXX34" s="462"/>
      <c r="OXY34" s="462"/>
      <c r="OXZ34" s="462"/>
      <c r="OYA34" s="462"/>
      <c r="OYB34" s="462"/>
      <c r="OYC34" s="462"/>
      <c r="OYD34" s="462"/>
      <c r="OYE34" s="462"/>
      <c r="OYF34" s="462"/>
      <c r="OYG34" s="462"/>
      <c r="OYH34" s="462"/>
      <c r="OYI34" s="462"/>
      <c r="OYJ34" s="462"/>
      <c r="OYK34" s="462"/>
      <c r="OYL34" s="462"/>
      <c r="OYM34" s="462"/>
      <c r="OYN34" s="462"/>
      <c r="OYO34" s="462"/>
      <c r="OYP34" s="462"/>
      <c r="OYQ34" s="462"/>
      <c r="OYR34" s="462"/>
      <c r="OYS34" s="462"/>
      <c r="OYT34" s="462"/>
      <c r="OYU34" s="462"/>
      <c r="OYV34" s="462"/>
      <c r="OYW34" s="462"/>
      <c r="OYX34" s="462"/>
      <c r="OYY34" s="462"/>
      <c r="OYZ34" s="462"/>
      <c r="OZA34" s="462"/>
      <c r="OZB34" s="462"/>
      <c r="OZC34" s="462"/>
      <c r="OZD34" s="462"/>
      <c r="OZE34" s="462"/>
      <c r="OZF34" s="462"/>
      <c r="OZG34" s="462"/>
      <c r="OZH34" s="462"/>
      <c r="OZI34" s="462"/>
      <c r="OZJ34" s="462"/>
      <c r="OZK34" s="462"/>
      <c r="OZL34" s="462"/>
      <c r="OZM34" s="462"/>
      <c r="OZN34" s="462"/>
      <c r="OZO34" s="462"/>
      <c r="OZP34" s="462"/>
      <c r="OZQ34" s="462"/>
      <c r="OZR34" s="462"/>
      <c r="OZS34" s="462"/>
      <c r="OZT34" s="462"/>
      <c r="OZU34" s="462"/>
      <c r="OZV34" s="462"/>
      <c r="OZW34" s="462"/>
      <c r="OZX34" s="462"/>
      <c r="OZY34" s="462"/>
      <c r="OZZ34" s="462"/>
      <c r="PAA34" s="462"/>
      <c r="PAB34" s="462"/>
      <c r="PAC34" s="462"/>
      <c r="PAD34" s="462"/>
      <c r="PAE34" s="462"/>
      <c r="PAF34" s="462"/>
      <c r="PAG34" s="462"/>
      <c r="PAH34" s="462"/>
      <c r="PAI34" s="462"/>
      <c r="PAJ34" s="462"/>
      <c r="PAK34" s="462"/>
      <c r="PAL34" s="462"/>
      <c r="PAM34" s="462"/>
      <c r="PAN34" s="462"/>
      <c r="PAO34" s="462"/>
      <c r="PAP34" s="462"/>
      <c r="PAQ34" s="462"/>
      <c r="PAR34" s="462"/>
      <c r="PAS34" s="462"/>
      <c r="PAT34" s="462"/>
      <c r="PAU34" s="462"/>
      <c r="PAV34" s="462"/>
      <c r="PAW34" s="462"/>
      <c r="PAX34" s="462"/>
      <c r="PAY34" s="462"/>
      <c r="PAZ34" s="462"/>
      <c r="PBA34" s="462"/>
      <c r="PBB34" s="462"/>
      <c r="PBC34" s="462"/>
      <c r="PBD34" s="462"/>
      <c r="PBE34" s="462"/>
      <c r="PBF34" s="462"/>
      <c r="PBG34" s="462"/>
      <c r="PBH34" s="462"/>
      <c r="PBI34" s="462"/>
      <c r="PBJ34" s="462"/>
      <c r="PBK34" s="462"/>
      <c r="PBL34" s="462"/>
      <c r="PBM34" s="462"/>
      <c r="PBN34" s="462"/>
      <c r="PBO34" s="462"/>
      <c r="PBP34" s="462"/>
      <c r="PBQ34" s="462"/>
      <c r="PBR34" s="462"/>
      <c r="PBS34" s="462"/>
      <c r="PBT34" s="462"/>
      <c r="PBU34" s="462"/>
      <c r="PBV34" s="462"/>
      <c r="PBW34" s="462"/>
      <c r="PBX34" s="462"/>
      <c r="PBY34" s="462"/>
      <c r="PBZ34" s="462"/>
      <c r="PCA34" s="462"/>
      <c r="PCB34" s="462"/>
      <c r="PCC34" s="462"/>
      <c r="PCD34" s="462"/>
      <c r="PCE34" s="462"/>
      <c r="PCF34" s="462"/>
      <c r="PCG34" s="462"/>
      <c r="PCH34" s="462"/>
      <c r="PCI34" s="462"/>
      <c r="PCJ34" s="462"/>
      <c r="PCK34" s="462"/>
      <c r="PCL34" s="462"/>
      <c r="PCM34" s="462"/>
      <c r="PCN34" s="462"/>
      <c r="PCO34" s="462"/>
      <c r="PCP34" s="462"/>
      <c r="PCQ34" s="462"/>
      <c r="PCR34" s="462"/>
      <c r="PCS34" s="462"/>
      <c r="PCT34" s="462"/>
      <c r="PCU34" s="462"/>
      <c r="PCV34" s="462"/>
      <c r="PCW34" s="462"/>
      <c r="PCX34" s="462"/>
      <c r="PCY34" s="462"/>
      <c r="PCZ34" s="462"/>
      <c r="PDA34" s="462"/>
      <c r="PDB34" s="462"/>
      <c r="PDC34" s="462"/>
      <c r="PDD34" s="462"/>
      <c r="PDE34" s="462"/>
      <c r="PDF34" s="462"/>
      <c r="PDG34" s="462"/>
      <c r="PDH34" s="462"/>
      <c r="PDI34" s="462"/>
      <c r="PDJ34" s="462"/>
      <c r="PDK34" s="462"/>
      <c r="PDL34" s="462"/>
      <c r="PDM34" s="462"/>
      <c r="PDN34" s="462"/>
      <c r="PDO34" s="462"/>
      <c r="PDP34" s="462"/>
      <c r="PDQ34" s="462"/>
      <c r="PDR34" s="462"/>
      <c r="PDS34" s="462"/>
      <c r="PDT34" s="462"/>
      <c r="PDU34" s="462"/>
      <c r="PDV34" s="462"/>
      <c r="PDW34" s="462"/>
      <c r="PDX34" s="462"/>
      <c r="PDY34" s="462"/>
      <c r="PDZ34" s="462"/>
      <c r="PEA34" s="462"/>
      <c r="PEB34" s="462"/>
      <c r="PEC34" s="462"/>
      <c r="PED34" s="462"/>
      <c r="PEE34" s="462"/>
      <c r="PEF34" s="462"/>
      <c r="PEG34" s="462"/>
      <c r="PEH34" s="462"/>
      <c r="PEI34" s="462"/>
      <c r="PEJ34" s="462"/>
      <c r="PEK34" s="462"/>
      <c r="PEL34" s="462"/>
      <c r="PEM34" s="462"/>
      <c r="PEN34" s="462"/>
      <c r="PEO34" s="462"/>
      <c r="PEP34" s="462"/>
      <c r="PEQ34" s="462"/>
      <c r="PER34" s="462"/>
      <c r="PES34" s="462"/>
      <c r="PET34" s="462"/>
      <c r="PEU34" s="462"/>
      <c r="PEV34" s="462"/>
      <c r="PEW34" s="462"/>
      <c r="PEX34" s="462"/>
      <c r="PEY34" s="462"/>
      <c r="PEZ34" s="462"/>
      <c r="PFA34" s="462"/>
      <c r="PFB34" s="462"/>
      <c r="PFC34" s="462"/>
      <c r="PFD34" s="462"/>
      <c r="PFE34" s="462"/>
      <c r="PFF34" s="462"/>
      <c r="PFG34" s="462"/>
      <c r="PFH34" s="462"/>
      <c r="PFI34" s="462"/>
      <c r="PFJ34" s="462"/>
      <c r="PFK34" s="462"/>
      <c r="PFL34" s="462"/>
      <c r="PFM34" s="462"/>
      <c r="PFN34" s="462"/>
      <c r="PFO34" s="462"/>
      <c r="PFP34" s="462"/>
      <c r="PFQ34" s="462"/>
      <c r="PFR34" s="462"/>
      <c r="PFS34" s="462"/>
      <c r="PFT34" s="462"/>
      <c r="PFU34" s="462"/>
      <c r="PFV34" s="462"/>
      <c r="PFW34" s="462"/>
      <c r="PFX34" s="462"/>
      <c r="PFY34" s="462"/>
      <c r="PFZ34" s="462"/>
      <c r="PGA34" s="462"/>
      <c r="PGB34" s="462"/>
      <c r="PGC34" s="462"/>
      <c r="PGD34" s="462"/>
      <c r="PGE34" s="462"/>
      <c r="PGF34" s="462"/>
      <c r="PGG34" s="462"/>
      <c r="PGH34" s="462"/>
      <c r="PGI34" s="462"/>
      <c r="PGJ34" s="462"/>
      <c r="PGK34" s="462"/>
      <c r="PGL34" s="462"/>
      <c r="PGM34" s="462"/>
      <c r="PGN34" s="462"/>
      <c r="PGO34" s="462"/>
      <c r="PGP34" s="462"/>
      <c r="PGQ34" s="462"/>
      <c r="PGR34" s="462"/>
      <c r="PGS34" s="462"/>
      <c r="PGT34" s="462"/>
      <c r="PGU34" s="462"/>
      <c r="PGV34" s="462"/>
      <c r="PGW34" s="462"/>
      <c r="PGX34" s="462"/>
      <c r="PGY34" s="462"/>
      <c r="PGZ34" s="462"/>
      <c r="PHA34" s="462"/>
      <c r="PHB34" s="462"/>
      <c r="PHC34" s="462"/>
      <c r="PHD34" s="462"/>
      <c r="PHE34" s="462"/>
      <c r="PHF34" s="462"/>
      <c r="PHG34" s="462"/>
      <c r="PHH34" s="462"/>
      <c r="PHI34" s="462"/>
      <c r="PHJ34" s="462"/>
      <c r="PHK34" s="462"/>
      <c r="PHL34" s="462"/>
      <c r="PHM34" s="462"/>
      <c r="PHN34" s="462"/>
      <c r="PHO34" s="462"/>
      <c r="PHP34" s="462"/>
      <c r="PHQ34" s="462"/>
      <c r="PHR34" s="462"/>
      <c r="PHS34" s="462"/>
      <c r="PHT34" s="462"/>
      <c r="PHU34" s="462"/>
      <c r="PHV34" s="462"/>
      <c r="PHW34" s="462"/>
      <c r="PHX34" s="462"/>
      <c r="PHY34" s="462"/>
      <c r="PHZ34" s="462"/>
      <c r="PIA34" s="462"/>
      <c r="PIB34" s="462"/>
      <c r="PIC34" s="462"/>
      <c r="PID34" s="462"/>
      <c r="PIE34" s="462"/>
      <c r="PIF34" s="462"/>
      <c r="PIG34" s="462"/>
      <c r="PIH34" s="462"/>
      <c r="PII34" s="462"/>
      <c r="PIJ34" s="462"/>
      <c r="PIK34" s="462"/>
      <c r="PIL34" s="462"/>
      <c r="PIM34" s="462"/>
      <c r="PIN34" s="462"/>
      <c r="PIO34" s="462"/>
      <c r="PIP34" s="462"/>
      <c r="PIQ34" s="462"/>
      <c r="PIR34" s="462"/>
      <c r="PIS34" s="462"/>
      <c r="PIT34" s="462"/>
      <c r="PIU34" s="462"/>
      <c r="PIV34" s="462"/>
      <c r="PIW34" s="462"/>
      <c r="PIX34" s="462"/>
      <c r="PIY34" s="462"/>
      <c r="PIZ34" s="462"/>
      <c r="PJA34" s="462"/>
      <c r="PJB34" s="462"/>
      <c r="PJC34" s="462"/>
      <c r="PJD34" s="462"/>
      <c r="PJE34" s="462"/>
      <c r="PJF34" s="462"/>
      <c r="PJG34" s="462"/>
      <c r="PJH34" s="462"/>
      <c r="PJI34" s="462"/>
      <c r="PJJ34" s="462"/>
      <c r="PJK34" s="462"/>
      <c r="PJL34" s="462"/>
      <c r="PJM34" s="462"/>
      <c r="PJN34" s="462"/>
      <c r="PJO34" s="462"/>
      <c r="PJP34" s="462"/>
      <c r="PJQ34" s="462"/>
      <c r="PJR34" s="462"/>
      <c r="PJS34" s="462"/>
      <c r="PJT34" s="462"/>
      <c r="PJU34" s="462"/>
      <c r="PJV34" s="462"/>
      <c r="PJW34" s="462"/>
      <c r="PJX34" s="462"/>
      <c r="PJY34" s="462"/>
      <c r="PJZ34" s="462"/>
      <c r="PKA34" s="462"/>
      <c r="PKB34" s="462"/>
      <c r="PKC34" s="462"/>
      <c r="PKD34" s="462"/>
      <c r="PKE34" s="462"/>
      <c r="PKF34" s="462"/>
      <c r="PKG34" s="462"/>
      <c r="PKH34" s="462"/>
      <c r="PKI34" s="462"/>
      <c r="PKJ34" s="462"/>
      <c r="PKK34" s="462"/>
      <c r="PKL34" s="462"/>
      <c r="PKM34" s="462"/>
      <c r="PKN34" s="462"/>
      <c r="PKO34" s="462"/>
      <c r="PKP34" s="462"/>
      <c r="PKQ34" s="462"/>
      <c r="PKR34" s="462"/>
      <c r="PKS34" s="462"/>
      <c r="PKT34" s="462"/>
      <c r="PKU34" s="462"/>
      <c r="PKV34" s="462"/>
      <c r="PKW34" s="462"/>
      <c r="PKX34" s="462"/>
      <c r="PKY34" s="462"/>
      <c r="PKZ34" s="462"/>
      <c r="PLA34" s="462"/>
      <c r="PLB34" s="462"/>
      <c r="PLC34" s="462"/>
      <c r="PLD34" s="462"/>
      <c r="PLE34" s="462"/>
      <c r="PLF34" s="462"/>
      <c r="PLG34" s="462"/>
      <c r="PLH34" s="462"/>
      <c r="PLI34" s="462"/>
      <c r="PLJ34" s="462"/>
      <c r="PLK34" s="462"/>
      <c r="PLL34" s="462"/>
      <c r="PLM34" s="462"/>
      <c r="PLN34" s="462"/>
      <c r="PLO34" s="462"/>
      <c r="PLP34" s="462"/>
      <c r="PLQ34" s="462"/>
      <c r="PLR34" s="462"/>
      <c r="PLS34" s="462"/>
      <c r="PLT34" s="462"/>
      <c r="PLU34" s="462"/>
      <c r="PLV34" s="462"/>
      <c r="PLW34" s="462"/>
      <c r="PLX34" s="462"/>
      <c r="PLY34" s="462"/>
      <c r="PLZ34" s="462"/>
      <c r="PMA34" s="462"/>
      <c r="PMB34" s="462"/>
      <c r="PMC34" s="462"/>
      <c r="PMD34" s="462"/>
      <c r="PME34" s="462"/>
      <c r="PMF34" s="462"/>
      <c r="PMG34" s="462"/>
      <c r="PMH34" s="462"/>
      <c r="PMI34" s="462"/>
      <c r="PMJ34" s="462"/>
      <c r="PMK34" s="462"/>
      <c r="PML34" s="462"/>
      <c r="PMM34" s="462"/>
      <c r="PMN34" s="462"/>
      <c r="PMO34" s="462"/>
      <c r="PMP34" s="462"/>
      <c r="PMQ34" s="462"/>
      <c r="PMR34" s="462"/>
      <c r="PMS34" s="462"/>
      <c r="PMT34" s="462"/>
      <c r="PMU34" s="462"/>
      <c r="PMV34" s="462"/>
      <c r="PMW34" s="462"/>
      <c r="PMX34" s="462"/>
      <c r="PMY34" s="462"/>
      <c r="PMZ34" s="462"/>
      <c r="PNA34" s="462"/>
      <c r="PNB34" s="462"/>
      <c r="PNC34" s="462"/>
      <c r="PND34" s="462"/>
      <c r="PNE34" s="462"/>
      <c r="PNF34" s="462"/>
      <c r="PNG34" s="462"/>
      <c r="PNH34" s="462"/>
      <c r="PNI34" s="462"/>
      <c r="PNJ34" s="462"/>
      <c r="PNK34" s="462"/>
      <c r="PNL34" s="462"/>
      <c r="PNM34" s="462"/>
      <c r="PNN34" s="462"/>
      <c r="PNO34" s="462"/>
      <c r="PNP34" s="462"/>
      <c r="PNQ34" s="462"/>
      <c r="PNR34" s="462"/>
      <c r="PNS34" s="462"/>
      <c r="PNT34" s="462"/>
      <c r="PNU34" s="462"/>
      <c r="PNV34" s="462"/>
      <c r="PNW34" s="462"/>
      <c r="PNX34" s="462"/>
      <c r="PNY34" s="462"/>
      <c r="PNZ34" s="462"/>
      <c r="POA34" s="462"/>
      <c r="POB34" s="462"/>
      <c r="POC34" s="462"/>
      <c r="POD34" s="462"/>
      <c r="POE34" s="462"/>
      <c r="POF34" s="462"/>
      <c r="POG34" s="462"/>
      <c r="POH34" s="462"/>
      <c r="POI34" s="462"/>
      <c r="POJ34" s="462"/>
      <c r="POK34" s="462"/>
      <c r="POL34" s="462"/>
      <c r="POM34" s="462"/>
      <c r="PON34" s="462"/>
      <c r="POO34" s="462"/>
      <c r="POP34" s="462"/>
      <c r="POQ34" s="462"/>
      <c r="POR34" s="462"/>
      <c r="POS34" s="462"/>
      <c r="POT34" s="462"/>
      <c r="POU34" s="462"/>
      <c r="POV34" s="462"/>
      <c r="POW34" s="462"/>
      <c r="POX34" s="462"/>
      <c r="POY34" s="462"/>
      <c r="POZ34" s="462"/>
      <c r="PPA34" s="462"/>
      <c r="PPB34" s="462"/>
      <c r="PPC34" s="462"/>
      <c r="PPD34" s="462"/>
      <c r="PPE34" s="462"/>
      <c r="PPF34" s="462"/>
      <c r="PPG34" s="462"/>
      <c r="PPH34" s="462"/>
      <c r="PPI34" s="462"/>
      <c r="PPJ34" s="462"/>
      <c r="PPK34" s="462"/>
      <c r="PPL34" s="462"/>
      <c r="PPM34" s="462"/>
      <c r="PPN34" s="462"/>
      <c r="PPO34" s="462"/>
      <c r="PPP34" s="462"/>
      <c r="PPQ34" s="462"/>
      <c r="PPR34" s="462"/>
      <c r="PPS34" s="462"/>
      <c r="PPT34" s="462"/>
      <c r="PPU34" s="462"/>
      <c r="PPV34" s="462"/>
      <c r="PPW34" s="462"/>
      <c r="PPX34" s="462"/>
      <c r="PPY34" s="462"/>
      <c r="PPZ34" s="462"/>
      <c r="PQA34" s="462"/>
      <c r="PQB34" s="462"/>
      <c r="PQC34" s="462"/>
      <c r="PQD34" s="462"/>
      <c r="PQE34" s="462"/>
      <c r="PQF34" s="462"/>
      <c r="PQG34" s="462"/>
      <c r="PQH34" s="462"/>
      <c r="PQI34" s="462"/>
      <c r="PQJ34" s="462"/>
      <c r="PQK34" s="462"/>
      <c r="PQL34" s="462"/>
      <c r="PQM34" s="462"/>
      <c r="PQN34" s="462"/>
      <c r="PQO34" s="462"/>
      <c r="PQP34" s="462"/>
      <c r="PQQ34" s="462"/>
      <c r="PQR34" s="462"/>
      <c r="PQS34" s="462"/>
      <c r="PQT34" s="462"/>
      <c r="PQU34" s="462"/>
      <c r="PQV34" s="462"/>
      <c r="PQW34" s="462"/>
      <c r="PQX34" s="462"/>
      <c r="PQY34" s="462"/>
      <c r="PQZ34" s="462"/>
      <c r="PRA34" s="462"/>
      <c r="PRB34" s="462"/>
      <c r="PRC34" s="462"/>
      <c r="PRD34" s="462"/>
      <c r="PRE34" s="462"/>
      <c r="PRF34" s="462"/>
      <c r="PRG34" s="462"/>
      <c r="PRH34" s="462"/>
      <c r="PRI34" s="462"/>
      <c r="PRJ34" s="462"/>
      <c r="PRK34" s="462"/>
      <c r="PRL34" s="462"/>
      <c r="PRM34" s="462"/>
      <c r="PRN34" s="462"/>
      <c r="PRO34" s="462"/>
      <c r="PRP34" s="462"/>
      <c r="PRQ34" s="462"/>
      <c r="PRR34" s="462"/>
      <c r="PRS34" s="462"/>
      <c r="PRT34" s="462"/>
      <c r="PRU34" s="462"/>
      <c r="PRV34" s="462"/>
      <c r="PRW34" s="462"/>
      <c r="PRX34" s="462"/>
      <c r="PRY34" s="462"/>
      <c r="PRZ34" s="462"/>
      <c r="PSA34" s="462"/>
      <c r="PSB34" s="462"/>
      <c r="PSC34" s="462"/>
      <c r="PSD34" s="462"/>
      <c r="PSE34" s="462"/>
      <c r="PSF34" s="462"/>
      <c r="PSG34" s="462"/>
      <c r="PSH34" s="462"/>
      <c r="PSI34" s="462"/>
      <c r="PSJ34" s="462"/>
      <c r="PSK34" s="462"/>
      <c r="PSL34" s="462"/>
      <c r="PSM34" s="462"/>
      <c r="PSN34" s="462"/>
      <c r="PSO34" s="462"/>
      <c r="PSP34" s="462"/>
      <c r="PSQ34" s="462"/>
      <c r="PSR34" s="462"/>
      <c r="PSS34" s="462"/>
      <c r="PST34" s="462"/>
      <c r="PSU34" s="462"/>
      <c r="PSV34" s="462"/>
      <c r="PSW34" s="462"/>
      <c r="PSX34" s="462"/>
      <c r="PSY34" s="462"/>
      <c r="PSZ34" s="462"/>
      <c r="PTA34" s="462"/>
      <c r="PTB34" s="462"/>
      <c r="PTC34" s="462"/>
      <c r="PTD34" s="462"/>
      <c r="PTE34" s="462"/>
      <c r="PTF34" s="462"/>
      <c r="PTG34" s="462"/>
      <c r="PTH34" s="462"/>
      <c r="PTI34" s="462"/>
      <c r="PTJ34" s="462"/>
      <c r="PTK34" s="462"/>
      <c r="PTL34" s="462"/>
      <c r="PTM34" s="462"/>
      <c r="PTN34" s="462"/>
      <c r="PTO34" s="462"/>
      <c r="PTP34" s="462"/>
      <c r="PTQ34" s="462"/>
      <c r="PTR34" s="462"/>
      <c r="PTS34" s="462"/>
      <c r="PTT34" s="462"/>
      <c r="PTU34" s="462"/>
      <c r="PTV34" s="462"/>
      <c r="PTW34" s="462"/>
      <c r="PTX34" s="462"/>
      <c r="PTY34" s="462"/>
      <c r="PTZ34" s="462"/>
      <c r="PUA34" s="462"/>
      <c r="PUB34" s="462"/>
      <c r="PUC34" s="462"/>
      <c r="PUD34" s="462"/>
      <c r="PUE34" s="462"/>
      <c r="PUF34" s="462"/>
      <c r="PUG34" s="462"/>
      <c r="PUH34" s="462"/>
      <c r="PUI34" s="462"/>
      <c r="PUJ34" s="462"/>
      <c r="PUK34" s="462"/>
      <c r="PUL34" s="462"/>
      <c r="PUM34" s="462"/>
      <c r="PUN34" s="462"/>
      <c r="PUO34" s="462"/>
      <c r="PUP34" s="462"/>
      <c r="PUQ34" s="462"/>
      <c r="PUR34" s="462"/>
      <c r="PUS34" s="462"/>
      <c r="PUT34" s="462"/>
      <c r="PUU34" s="462"/>
      <c r="PUV34" s="462"/>
      <c r="PUW34" s="462"/>
      <c r="PUX34" s="462"/>
      <c r="PUY34" s="462"/>
      <c r="PUZ34" s="462"/>
      <c r="PVA34" s="462"/>
      <c r="PVB34" s="462"/>
      <c r="PVC34" s="462"/>
      <c r="PVD34" s="462"/>
      <c r="PVE34" s="462"/>
      <c r="PVF34" s="462"/>
      <c r="PVG34" s="462"/>
      <c r="PVH34" s="462"/>
      <c r="PVI34" s="462"/>
      <c r="PVJ34" s="462"/>
      <c r="PVK34" s="462"/>
      <c r="PVL34" s="462"/>
      <c r="PVM34" s="462"/>
      <c r="PVN34" s="462"/>
      <c r="PVO34" s="462"/>
      <c r="PVP34" s="462"/>
      <c r="PVQ34" s="462"/>
      <c r="PVR34" s="462"/>
      <c r="PVS34" s="462"/>
      <c r="PVT34" s="462"/>
      <c r="PVU34" s="462"/>
      <c r="PVV34" s="462"/>
      <c r="PVW34" s="462"/>
      <c r="PVX34" s="462"/>
      <c r="PVY34" s="462"/>
      <c r="PVZ34" s="462"/>
      <c r="PWA34" s="462"/>
      <c r="PWB34" s="462"/>
      <c r="PWC34" s="462"/>
      <c r="PWD34" s="462"/>
      <c r="PWE34" s="462"/>
      <c r="PWF34" s="462"/>
      <c r="PWG34" s="462"/>
      <c r="PWH34" s="462"/>
      <c r="PWI34" s="462"/>
      <c r="PWJ34" s="462"/>
      <c r="PWK34" s="462"/>
      <c r="PWL34" s="462"/>
      <c r="PWM34" s="462"/>
      <c r="PWN34" s="462"/>
      <c r="PWO34" s="462"/>
      <c r="PWP34" s="462"/>
      <c r="PWQ34" s="462"/>
      <c r="PWR34" s="462"/>
      <c r="PWS34" s="462"/>
      <c r="PWT34" s="462"/>
      <c r="PWU34" s="462"/>
      <c r="PWV34" s="462"/>
      <c r="PWW34" s="462"/>
      <c r="PWX34" s="462"/>
      <c r="PWY34" s="462"/>
      <c r="PWZ34" s="462"/>
      <c r="PXA34" s="462"/>
      <c r="PXB34" s="462"/>
      <c r="PXC34" s="462"/>
      <c r="PXD34" s="462"/>
      <c r="PXE34" s="462"/>
      <c r="PXF34" s="462"/>
      <c r="PXG34" s="462"/>
      <c r="PXH34" s="462"/>
      <c r="PXI34" s="462"/>
      <c r="PXJ34" s="462"/>
      <c r="PXK34" s="462"/>
      <c r="PXL34" s="462"/>
      <c r="PXM34" s="462"/>
      <c r="PXN34" s="462"/>
      <c r="PXO34" s="462"/>
      <c r="PXP34" s="462"/>
      <c r="PXQ34" s="462"/>
      <c r="PXR34" s="462"/>
      <c r="PXS34" s="462"/>
      <c r="PXT34" s="462"/>
      <c r="PXU34" s="462"/>
      <c r="PXV34" s="462"/>
      <c r="PXW34" s="462"/>
      <c r="PXX34" s="462"/>
      <c r="PXY34" s="462"/>
      <c r="PXZ34" s="462"/>
      <c r="PYA34" s="462"/>
      <c r="PYB34" s="462"/>
      <c r="PYC34" s="462"/>
      <c r="PYD34" s="462"/>
      <c r="PYE34" s="462"/>
      <c r="PYF34" s="462"/>
      <c r="PYG34" s="462"/>
      <c r="PYH34" s="462"/>
      <c r="PYI34" s="462"/>
      <c r="PYJ34" s="462"/>
      <c r="PYK34" s="462"/>
      <c r="PYL34" s="462"/>
      <c r="PYM34" s="462"/>
      <c r="PYN34" s="462"/>
      <c r="PYO34" s="462"/>
      <c r="PYP34" s="462"/>
      <c r="PYQ34" s="462"/>
      <c r="PYR34" s="462"/>
      <c r="PYS34" s="462"/>
      <c r="PYT34" s="462"/>
      <c r="PYU34" s="462"/>
      <c r="PYV34" s="462"/>
      <c r="PYW34" s="462"/>
      <c r="PYX34" s="462"/>
      <c r="PYY34" s="462"/>
      <c r="PYZ34" s="462"/>
      <c r="PZA34" s="462"/>
      <c r="PZB34" s="462"/>
      <c r="PZC34" s="462"/>
      <c r="PZD34" s="462"/>
      <c r="PZE34" s="462"/>
      <c r="PZF34" s="462"/>
      <c r="PZG34" s="462"/>
      <c r="PZH34" s="462"/>
      <c r="PZI34" s="462"/>
      <c r="PZJ34" s="462"/>
      <c r="PZK34" s="462"/>
      <c r="PZL34" s="462"/>
      <c r="PZM34" s="462"/>
      <c r="PZN34" s="462"/>
      <c r="PZO34" s="462"/>
      <c r="PZP34" s="462"/>
      <c r="PZQ34" s="462"/>
      <c r="PZR34" s="462"/>
      <c r="PZS34" s="462"/>
      <c r="PZT34" s="462"/>
      <c r="PZU34" s="462"/>
      <c r="PZV34" s="462"/>
      <c r="PZW34" s="462"/>
      <c r="PZX34" s="462"/>
      <c r="PZY34" s="462"/>
      <c r="PZZ34" s="462"/>
      <c r="QAA34" s="462"/>
      <c r="QAB34" s="462"/>
      <c r="QAC34" s="462"/>
      <c r="QAD34" s="462"/>
      <c r="QAE34" s="462"/>
      <c r="QAF34" s="462"/>
      <c r="QAG34" s="462"/>
      <c r="QAH34" s="462"/>
      <c r="QAI34" s="462"/>
      <c r="QAJ34" s="462"/>
      <c r="QAK34" s="462"/>
      <c r="QAL34" s="462"/>
      <c r="QAM34" s="462"/>
      <c r="QAN34" s="462"/>
      <c r="QAO34" s="462"/>
      <c r="QAP34" s="462"/>
      <c r="QAQ34" s="462"/>
      <c r="QAR34" s="462"/>
      <c r="QAS34" s="462"/>
      <c r="QAT34" s="462"/>
      <c r="QAU34" s="462"/>
      <c r="QAV34" s="462"/>
      <c r="QAW34" s="462"/>
      <c r="QAX34" s="462"/>
      <c r="QAY34" s="462"/>
      <c r="QAZ34" s="462"/>
      <c r="QBA34" s="462"/>
      <c r="QBB34" s="462"/>
      <c r="QBC34" s="462"/>
      <c r="QBD34" s="462"/>
      <c r="QBE34" s="462"/>
      <c r="QBF34" s="462"/>
      <c r="QBG34" s="462"/>
      <c r="QBH34" s="462"/>
      <c r="QBI34" s="462"/>
      <c r="QBJ34" s="462"/>
      <c r="QBK34" s="462"/>
      <c r="QBL34" s="462"/>
      <c r="QBM34" s="462"/>
      <c r="QBN34" s="462"/>
      <c r="QBO34" s="462"/>
      <c r="QBP34" s="462"/>
      <c r="QBQ34" s="462"/>
      <c r="QBR34" s="462"/>
      <c r="QBS34" s="462"/>
      <c r="QBT34" s="462"/>
      <c r="QBU34" s="462"/>
      <c r="QBV34" s="462"/>
      <c r="QBW34" s="462"/>
      <c r="QBX34" s="462"/>
      <c r="QBY34" s="462"/>
      <c r="QBZ34" s="462"/>
      <c r="QCA34" s="462"/>
      <c r="QCB34" s="462"/>
      <c r="QCC34" s="462"/>
      <c r="QCD34" s="462"/>
      <c r="QCE34" s="462"/>
      <c r="QCF34" s="462"/>
      <c r="QCG34" s="462"/>
      <c r="QCH34" s="462"/>
      <c r="QCI34" s="462"/>
      <c r="QCJ34" s="462"/>
      <c r="QCK34" s="462"/>
      <c r="QCL34" s="462"/>
      <c r="QCM34" s="462"/>
      <c r="QCN34" s="462"/>
      <c r="QCO34" s="462"/>
      <c r="QCP34" s="462"/>
      <c r="QCQ34" s="462"/>
      <c r="QCR34" s="462"/>
      <c r="QCS34" s="462"/>
      <c r="QCT34" s="462"/>
      <c r="QCU34" s="462"/>
      <c r="QCV34" s="462"/>
      <c r="QCW34" s="462"/>
      <c r="QCX34" s="462"/>
      <c r="QCY34" s="462"/>
      <c r="QCZ34" s="462"/>
      <c r="QDA34" s="462"/>
      <c r="QDB34" s="462"/>
      <c r="QDC34" s="462"/>
      <c r="QDD34" s="462"/>
      <c r="QDE34" s="462"/>
      <c r="QDF34" s="462"/>
      <c r="QDG34" s="462"/>
      <c r="QDH34" s="462"/>
      <c r="QDI34" s="462"/>
      <c r="QDJ34" s="462"/>
      <c r="QDK34" s="462"/>
      <c r="QDL34" s="462"/>
      <c r="QDM34" s="462"/>
      <c r="QDN34" s="462"/>
      <c r="QDO34" s="462"/>
      <c r="QDP34" s="462"/>
      <c r="QDQ34" s="462"/>
      <c r="QDR34" s="462"/>
      <c r="QDS34" s="462"/>
      <c r="QDT34" s="462"/>
      <c r="QDU34" s="462"/>
      <c r="QDV34" s="462"/>
      <c r="QDW34" s="462"/>
      <c r="QDX34" s="462"/>
      <c r="QDY34" s="462"/>
      <c r="QDZ34" s="462"/>
      <c r="QEA34" s="462"/>
      <c r="QEB34" s="462"/>
      <c r="QEC34" s="462"/>
      <c r="QED34" s="462"/>
      <c r="QEE34" s="462"/>
      <c r="QEF34" s="462"/>
      <c r="QEG34" s="462"/>
      <c r="QEH34" s="462"/>
      <c r="QEI34" s="462"/>
      <c r="QEJ34" s="462"/>
      <c r="QEK34" s="462"/>
      <c r="QEL34" s="462"/>
      <c r="QEM34" s="462"/>
      <c r="QEN34" s="462"/>
      <c r="QEO34" s="462"/>
      <c r="QEP34" s="462"/>
      <c r="QEQ34" s="462"/>
      <c r="QER34" s="462"/>
      <c r="QES34" s="462"/>
      <c r="QET34" s="462"/>
      <c r="QEU34" s="462"/>
      <c r="QEV34" s="462"/>
      <c r="QEW34" s="462"/>
      <c r="QEX34" s="462"/>
      <c r="QEY34" s="462"/>
      <c r="QEZ34" s="462"/>
      <c r="QFA34" s="462"/>
      <c r="QFB34" s="462"/>
      <c r="QFC34" s="462"/>
      <c r="QFD34" s="462"/>
      <c r="QFE34" s="462"/>
      <c r="QFF34" s="462"/>
      <c r="QFG34" s="462"/>
      <c r="QFH34" s="462"/>
      <c r="QFI34" s="462"/>
      <c r="QFJ34" s="462"/>
      <c r="QFK34" s="462"/>
      <c r="QFL34" s="462"/>
      <c r="QFM34" s="462"/>
      <c r="QFN34" s="462"/>
      <c r="QFO34" s="462"/>
      <c r="QFP34" s="462"/>
      <c r="QFQ34" s="462"/>
      <c r="QFR34" s="462"/>
      <c r="QFS34" s="462"/>
      <c r="QFT34" s="462"/>
      <c r="QFU34" s="462"/>
      <c r="QFV34" s="462"/>
      <c r="QFW34" s="462"/>
      <c r="QFX34" s="462"/>
      <c r="QFY34" s="462"/>
      <c r="QFZ34" s="462"/>
      <c r="QGA34" s="462"/>
      <c r="QGB34" s="462"/>
      <c r="QGC34" s="462"/>
      <c r="QGD34" s="462"/>
      <c r="QGE34" s="462"/>
      <c r="QGF34" s="462"/>
      <c r="QGG34" s="462"/>
      <c r="QGH34" s="462"/>
      <c r="QGI34" s="462"/>
      <c r="QGJ34" s="462"/>
      <c r="QGK34" s="462"/>
      <c r="QGL34" s="462"/>
      <c r="QGM34" s="462"/>
      <c r="QGN34" s="462"/>
      <c r="QGO34" s="462"/>
      <c r="QGP34" s="462"/>
      <c r="QGQ34" s="462"/>
      <c r="QGR34" s="462"/>
      <c r="QGS34" s="462"/>
      <c r="QGT34" s="462"/>
      <c r="QGU34" s="462"/>
      <c r="QGV34" s="462"/>
      <c r="QGW34" s="462"/>
      <c r="QGX34" s="462"/>
      <c r="QGY34" s="462"/>
      <c r="QGZ34" s="462"/>
      <c r="QHA34" s="462"/>
      <c r="QHB34" s="462"/>
      <c r="QHC34" s="462"/>
      <c r="QHD34" s="462"/>
      <c r="QHE34" s="462"/>
      <c r="QHF34" s="462"/>
      <c r="QHG34" s="462"/>
      <c r="QHH34" s="462"/>
      <c r="QHI34" s="462"/>
      <c r="QHJ34" s="462"/>
      <c r="QHK34" s="462"/>
      <c r="QHL34" s="462"/>
      <c r="QHM34" s="462"/>
      <c r="QHN34" s="462"/>
      <c r="QHO34" s="462"/>
      <c r="QHP34" s="462"/>
      <c r="QHQ34" s="462"/>
      <c r="QHR34" s="462"/>
      <c r="QHS34" s="462"/>
      <c r="QHT34" s="462"/>
      <c r="QHU34" s="462"/>
      <c r="QHV34" s="462"/>
      <c r="QHW34" s="462"/>
      <c r="QHX34" s="462"/>
      <c r="QHY34" s="462"/>
      <c r="QHZ34" s="462"/>
      <c r="QIA34" s="462"/>
      <c r="QIB34" s="462"/>
      <c r="QIC34" s="462"/>
      <c r="QID34" s="462"/>
      <c r="QIE34" s="462"/>
      <c r="QIF34" s="462"/>
      <c r="QIG34" s="462"/>
      <c r="QIH34" s="462"/>
      <c r="QII34" s="462"/>
      <c r="QIJ34" s="462"/>
      <c r="QIK34" s="462"/>
      <c r="QIL34" s="462"/>
      <c r="QIM34" s="462"/>
      <c r="QIN34" s="462"/>
      <c r="QIO34" s="462"/>
      <c r="QIP34" s="462"/>
      <c r="QIQ34" s="462"/>
      <c r="QIR34" s="462"/>
      <c r="QIS34" s="462"/>
      <c r="QIT34" s="462"/>
      <c r="QIU34" s="462"/>
      <c r="QIV34" s="462"/>
      <c r="QIW34" s="462"/>
      <c r="QIX34" s="462"/>
      <c r="QIY34" s="462"/>
      <c r="QIZ34" s="462"/>
      <c r="QJA34" s="462"/>
      <c r="QJB34" s="462"/>
      <c r="QJC34" s="462"/>
      <c r="QJD34" s="462"/>
      <c r="QJE34" s="462"/>
      <c r="QJF34" s="462"/>
      <c r="QJG34" s="462"/>
      <c r="QJH34" s="462"/>
      <c r="QJI34" s="462"/>
      <c r="QJJ34" s="462"/>
      <c r="QJK34" s="462"/>
      <c r="QJL34" s="462"/>
      <c r="QJM34" s="462"/>
      <c r="QJN34" s="462"/>
      <c r="QJO34" s="462"/>
      <c r="QJP34" s="462"/>
      <c r="QJQ34" s="462"/>
      <c r="QJR34" s="462"/>
      <c r="QJS34" s="462"/>
      <c r="QJT34" s="462"/>
      <c r="QJU34" s="462"/>
      <c r="QJV34" s="462"/>
      <c r="QJW34" s="462"/>
      <c r="QJX34" s="462"/>
      <c r="QJY34" s="462"/>
      <c r="QJZ34" s="462"/>
      <c r="QKA34" s="462"/>
      <c r="QKB34" s="462"/>
      <c r="QKC34" s="462"/>
      <c r="QKD34" s="462"/>
      <c r="QKE34" s="462"/>
      <c r="QKF34" s="462"/>
      <c r="QKG34" s="462"/>
      <c r="QKH34" s="462"/>
      <c r="QKI34" s="462"/>
      <c r="QKJ34" s="462"/>
      <c r="QKK34" s="462"/>
      <c r="QKL34" s="462"/>
      <c r="QKM34" s="462"/>
      <c r="QKN34" s="462"/>
      <c r="QKO34" s="462"/>
      <c r="QKP34" s="462"/>
      <c r="QKQ34" s="462"/>
      <c r="QKR34" s="462"/>
      <c r="QKS34" s="462"/>
      <c r="QKT34" s="462"/>
      <c r="QKU34" s="462"/>
      <c r="QKV34" s="462"/>
      <c r="QKW34" s="462"/>
      <c r="QKX34" s="462"/>
      <c r="QKY34" s="462"/>
      <c r="QKZ34" s="462"/>
      <c r="QLA34" s="462"/>
      <c r="QLB34" s="462"/>
      <c r="QLC34" s="462"/>
      <c r="QLD34" s="462"/>
      <c r="QLE34" s="462"/>
      <c r="QLF34" s="462"/>
      <c r="QLG34" s="462"/>
      <c r="QLH34" s="462"/>
      <c r="QLI34" s="462"/>
      <c r="QLJ34" s="462"/>
      <c r="QLK34" s="462"/>
      <c r="QLL34" s="462"/>
      <c r="QLM34" s="462"/>
      <c r="QLN34" s="462"/>
      <c r="QLO34" s="462"/>
      <c r="QLP34" s="462"/>
      <c r="QLQ34" s="462"/>
      <c r="QLR34" s="462"/>
      <c r="QLS34" s="462"/>
      <c r="QLT34" s="462"/>
      <c r="QLU34" s="462"/>
      <c r="QLV34" s="462"/>
      <c r="QLW34" s="462"/>
      <c r="QLX34" s="462"/>
      <c r="QLY34" s="462"/>
      <c r="QLZ34" s="462"/>
      <c r="QMA34" s="462"/>
      <c r="QMB34" s="462"/>
      <c r="QMC34" s="462"/>
      <c r="QMD34" s="462"/>
      <c r="QME34" s="462"/>
      <c r="QMF34" s="462"/>
      <c r="QMG34" s="462"/>
      <c r="QMH34" s="462"/>
      <c r="QMI34" s="462"/>
      <c r="QMJ34" s="462"/>
      <c r="QMK34" s="462"/>
      <c r="QML34" s="462"/>
      <c r="QMM34" s="462"/>
      <c r="QMN34" s="462"/>
      <c r="QMO34" s="462"/>
      <c r="QMP34" s="462"/>
      <c r="QMQ34" s="462"/>
      <c r="QMR34" s="462"/>
      <c r="QMS34" s="462"/>
      <c r="QMT34" s="462"/>
      <c r="QMU34" s="462"/>
      <c r="QMV34" s="462"/>
      <c r="QMW34" s="462"/>
      <c r="QMX34" s="462"/>
      <c r="QMY34" s="462"/>
      <c r="QMZ34" s="462"/>
      <c r="QNA34" s="462"/>
      <c r="QNB34" s="462"/>
      <c r="QNC34" s="462"/>
      <c r="QND34" s="462"/>
      <c r="QNE34" s="462"/>
      <c r="QNF34" s="462"/>
      <c r="QNG34" s="462"/>
      <c r="QNH34" s="462"/>
      <c r="QNI34" s="462"/>
      <c r="QNJ34" s="462"/>
      <c r="QNK34" s="462"/>
      <c r="QNL34" s="462"/>
      <c r="QNM34" s="462"/>
      <c r="QNN34" s="462"/>
      <c r="QNO34" s="462"/>
      <c r="QNP34" s="462"/>
      <c r="QNQ34" s="462"/>
      <c r="QNR34" s="462"/>
      <c r="QNS34" s="462"/>
      <c r="QNT34" s="462"/>
      <c r="QNU34" s="462"/>
      <c r="QNV34" s="462"/>
      <c r="QNW34" s="462"/>
      <c r="QNX34" s="462"/>
      <c r="QNY34" s="462"/>
      <c r="QNZ34" s="462"/>
      <c r="QOA34" s="462"/>
      <c r="QOB34" s="462"/>
      <c r="QOC34" s="462"/>
      <c r="QOD34" s="462"/>
      <c r="QOE34" s="462"/>
      <c r="QOF34" s="462"/>
      <c r="QOG34" s="462"/>
      <c r="QOH34" s="462"/>
      <c r="QOI34" s="462"/>
      <c r="QOJ34" s="462"/>
      <c r="QOK34" s="462"/>
      <c r="QOL34" s="462"/>
      <c r="QOM34" s="462"/>
      <c r="QON34" s="462"/>
      <c r="QOO34" s="462"/>
      <c r="QOP34" s="462"/>
      <c r="QOQ34" s="462"/>
      <c r="QOR34" s="462"/>
      <c r="QOS34" s="462"/>
      <c r="QOT34" s="462"/>
      <c r="QOU34" s="462"/>
      <c r="QOV34" s="462"/>
      <c r="QOW34" s="462"/>
      <c r="QOX34" s="462"/>
      <c r="QOY34" s="462"/>
      <c r="QOZ34" s="462"/>
      <c r="QPA34" s="462"/>
      <c r="QPB34" s="462"/>
      <c r="QPC34" s="462"/>
      <c r="QPD34" s="462"/>
      <c r="QPE34" s="462"/>
      <c r="QPF34" s="462"/>
      <c r="QPG34" s="462"/>
      <c r="QPH34" s="462"/>
      <c r="QPI34" s="462"/>
      <c r="QPJ34" s="462"/>
      <c r="QPK34" s="462"/>
      <c r="QPL34" s="462"/>
      <c r="QPM34" s="462"/>
      <c r="QPN34" s="462"/>
      <c r="QPO34" s="462"/>
      <c r="QPP34" s="462"/>
      <c r="QPQ34" s="462"/>
      <c r="QPR34" s="462"/>
      <c r="QPS34" s="462"/>
      <c r="QPT34" s="462"/>
      <c r="QPU34" s="462"/>
      <c r="QPV34" s="462"/>
      <c r="QPW34" s="462"/>
      <c r="QPX34" s="462"/>
      <c r="QPY34" s="462"/>
      <c r="QPZ34" s="462"/>
      <c r="QQA34" s="462"/>
      <c r="QQB34" s="462"/>
      <c r="QQC34" s="462"/>
      <c r="QQD34" s="462"/>
      <c r="QQE34" s="462"/>
      <c r="QQF34" s="462"/>
      <c r="QQG34" s="462"/>
      <c r="QQH34" s="462"/>
      <c r="QQI34" s="462"/>
      <c r="QQJ34" s="462"/>
      <c r="QQK34" s="462"/>
      <c r="QQL34" s="462"/>
      <c r="QQM34" s="462"/>
      <c r="QQN34" s="462"/>
      <c r="QQO34" s="462"/>
      <c r="QQP34" s="462"/>
      <c r="QQQ34" s="462"/>
      <c r="QQR34" s="462"/>
      <c r="QQS34" s="462"/>
      <c r="QQT34" s="462"/>
      <c r="QQU34" s="462"/>
      <c r="QQV34" s="462"/>
      <c r="QQW34" s="462"/>
      <c r="QQX34" s="462"/>
      <c r="QQY34" s="462"/>
      <c r="QQZ34" s="462"/>
      <c r="QRA34" s="462"/>
      <c r="QRB34" s="462"/>
      <c r="QRC34" s="462"/>
      <c r="QRD34" s="462"/>
      <c r="QRE34" s="462"/>
      <c r="QRF34" s="462"/>
      <c r="QRG34" s="462"/>
      <c r="QRH34" s="462"/>
      <c r="QRI34" s="462"/>
      <c r="QRJ34" s="462"/>
      <c r="QRK34" s="462"/>
      <c r="QRL34" s="462"/>
      <c r="QRM34" s="462"/>
      <c r="QRN34" s="462"/>
      <c r="QRO34" s="462"/>
      <c r="QRP34" s="462"/>
      <c r="QRQ34" s="462"/>
      <c r="QRR34" s="462"/>
      <c r="QRS34" s="462"/>
      <c r="QRT34" s="462"/>
      <c r="QRU34" s="462"/>
      <c r="QRV34" s="462"/>
      <c r="QRW34" s="462"/>
      <c r="QRX34" s="462"/>
      <c r="QRY34" s="462"/>
      <c r="QRZ34" s="462"/>
      <c r="QSA34" s="462"/>
      <c r="QSB34" s="462"/>
      <c r="QSC34" s="462"/>
      <c r="QSD34" s="462"/>
      <c r="QSE34" s="462"/>
      <c r="QSF34" s="462"/>
      <c r="QSG34" s="462"/>
      <c r="QSH34" s="462"/>
      <c r="QSI34" s="462"/>
      <c r="QSJ34" s="462"/>
      <c r="QSK34" s="462"/>
      <c r="QSL34" s="462"/>
      <c r="QSM34" s="462"/>
      <c r="QSN34" s="462"/>
      <c r="QSO34" s="462"/>
      <c r="QSP34" s="462"/>
      <c r="QSQ34" s="462"/>
      <c r="QSR34" s="462"/>
      <c r="QSS34" s="462"/>
      <c r="QST34" s="462"/>
      <c r="QSU34" s="462"/>
      <c r="QSV34" s="462"/>
      <c r="QSW34" s="462"/>
      <c r="QSX34" s="462"/>
      <c r="QSY34" s="462"/>
      <c r="QSZ34" s="462"/>
      <c r="QTA34" s="462"/>
      <c r="QTB34" s="462"/>
      <c r="QTC34" s="462"/>
      <c r="QTD34" s="462"/>
      <c r="QTE34" s="462"/>
      <c r="QTF34" s="462"/>
      <c r="QTG34" s="462"/>
      <c r="QTH34" s="462"/>
      <c r="QTI34" s="462"/>
      <c r="QTJ34" s="462"/>
      <c r="QTK34" s="462"/>
      <c r="QTL34" s="462"/>
      <c r="QTM34" s="462"/>
      <c r="QTN34" s="462"/>
      <c r="QTO34" s="462"/>
      <c r="QTP34" s="462"/>
      <c r="QTQ34" s="462"/>
      <c r="QTR34" s="462"/>
      <c r="QTS34" s="462"/>
      <c r="QTT34" s="462"/>
      <c r="QTU34" s="462"/>
      <c r="QTV34" s="462"/>
      <c r="QTW34" s="462"/>
      <c r="QTX34" s="462"/>
      <c r="QTY34" s="462"/>
      <c r="QTZ34" s="462"/>
      <c r="QUA34" s="462"/>
      <c r="QUB34" s="462"/>
      <c r="QUC34" s="462"/>
      <c r="QUD34" s="462"/>
      <c r="QUE34" s="462"/>
      <c r="QUF34" s="462"/>
      <c r="QUG34" s="462"/>
      <c r="QUH34" s="462"/>
      <c r="QUI34" s="462"/>
      <c r="QUJ34" s="462"/>
      <c r="QUK34" s="462"/>
      <c r="QUL34" s="462"/>
      <c r="QUM34" s="462"/>
      <c r="QUN34" s="462"/>
      <c r="QUO34" s="462"/>
      <c r="QUP34" s="462"/>
      <c r="QUQ34" s="462"/>
      <c r="QUR34" s="462"/>
      <c r="QUS34" s="462"/>
      <c r="QUT34" s="462"/>
      <c r="QUU34" s="462"/>
      <c r="QUV34" s="462"/>
      <c r="QUW34" s="462"/>
      <c r="QUX34" s="462"/>
      <c r="QUY34" s="462"/>
      <c r="QUZ34" s="462"/>
      <c r="QVA34" s="462"/>
      <c r="QVB34" s="462"/>
      <c r="QVC34" s="462"/>
      <c r="QVD34" s="462"/>
      <c r="QVE34" s="462"/>
      <c r="QVF34" s="462"/>
      <c r="QVG34" s="462"/>
      <c r="QVH34" s="462"/>
      <c r="QVI34" s="462"/>
      <c r="QVJ34" s="462"/>
      <c r="QVK34" s="462"/>
      <c r="QVL34" s="462"/>
      <c r="QVM34" s="462"/>
      <c r="QVN34" s="462"/>
      <c r="QVO34" s="462"/>
      <c r="QVP34" s="462"/>
      <c r="QVQ34" s="462"/>
      <c r="QVR34" s="462"/>
      <c r="QVS34" s="462"/>
      <c r="QVT34" s="462"/>
      <c r="QVU34" s="462"/>
      <c r="QVV34" s="462"/>
      <c r="QVW34" s="462"/>
      <c r="QVX34" s="462"/>
      <c r="QVY34" s="462"/>
      <c r="QVZ34" s="462"/>
      <c r="QWA34" s="462"/>
      <c r="QWB34" s="462"/>
      <c r="QWC34" s="462"/>
      <c r="QWD34" s="462"/>
      <c r="QWE34" s="462"/>
      <c r="QWF34" s="462"/>
      <c r="QWG34" s="462"/>
      <c r="QWH34" s="462"/>
      <c r="QWI34" s="462"/>
      <c r="QWJ34" s="462"/>
      <c r="QWK34" s="462"/>
      <c r="QWL34" s="462"/>
      <c r="QWM34" s="462"/>
      <c r="QWN34" s="462"/>
      <c r="QWO34" s="462"/>
      <c r="QWP34" s="462"/>
      <c r="QWQ34" s="462"/>
      <c r="QWR34" s="462"/>
      <c r="QWS34" s="462"/>
      <c r="QWT34" s="462"/>
      <c r="QWU34" s="462"/>
      <c r="QWV34" s="462"/>
      <c r="QWW34" s="462"/>
      <c r="QWX34" s="462"/>
      <c r="QWY34" s="462"/>
      <c r="QWZ34" s="462"/>
      <c r="QXA34" s="462"/>
      <c r="QXB34" s="462"/>
      <c r="QXC34" s="462"/>
      <c r="QXD34" s="462"/>
      <c r="QXE34" s="462"/>
      <c r="QXF34" s="462"/>
      <c r="QXG34" s="462"/>
      <c r="QXH34" s="462"/>
      <c r="QXI34" s="462"/>
      <c r="QXJ34" s="462"/>
      <c r="QXK34" s="462"/>
      <c r="QXL34" s="462"/>
      <c r="QXM34" s="462"/>
      <c r="QXN34" s="462"/>
      <c r="QXO34" s="462"/>
      <c r="QXP34" s="462"/>
      <c r="QXQ34" s="462"/>
      <c r="QXR34" s="462"/>
      <c r="QXS34" s="462"/>
      <c r="QXT34" s="462"/>
      <c r="QXU34" s="462"/>
      <c r="QXV34" s="462"/>
      <c r="QXW34" s="462"/>
      <c r="QXX34" s="462"/>
      <c r="QXY34" s="462"/>
      <c r="QXZ34" s="462"/>
      <c r="QYA34" s="462"/>
      <c r="QYB34" s="462"/>
      <c r="QYC34" s="462"/>
      <c r="QYD34" s="462"/>
      <c r="QYE34" s="462"/>
      <c r="QYF34" s="462"/>
      <c r="QYG34" s="462"/>
      <c r="QYH34" s="462"/>
      <c r="QYI34" s="462"/>
      <c r="QYJ34" s="462"/>
      <c r="QYK34" s="462"/>
      <c r="QYL34" s="462"/>
      <c r="QYM34" s="462"/>
      <c r="QYN34" s="462"/>
      <c r="QYO34" s="462"/>
      <c r="QYP34" s="462"/>
      <c r="QYQ34" s="462"/>
      <c r="QYR34" s="462"/>
      <c r="QYS34" s="462"/>
      <c r="QYT34" s="462"/>
      <c r="QYU34" s="462"/>
      <c r="QYV34" s="462"/>
      <c r="QYW34" s="462"/>
      <c r="QYX34" s="462"/>
      <c r="QYY34" s="462"/>
      <c r="QYZ34" s="462"/>
      <c r="QZA34" s="462"/>
      <c r="QZB34" s="462"/>
      <c r="QZC34" s="462"/>
      <c r="QZD34" s="462"/>
      <c r="QZE34" s="462"/>
      <c r="QZF34" s="462"/>
      <c r="QZG34" s="462"/>
      <c r="QZH34" s="462"/>
      <c r="QZI34" s="462"/>
      <c r="QZJ34" s="462"/>
      <c r="QZK34" s="462"/>
      <c r="QZL34" s="462"/>
      <c r="QZM34" s="462"/>
      <c r="QZN34" s="462"/>
      <c r="QZO34" s="462"/>
      <c r="QZP34" s="462"/>
      <c r="QZQ34" s="462"/>
      <c r="QZR34" s="462"/>
      <c r="QZS34" s="462"/>
      <c r="QZT34" s="462"/>
      <c r="QZU34" s="462"/>
      <c r="QZV34" s="462"/>
      <c r="QZW34" s="462"/>
      <c r="QZX34" s="462"/>
      <c r="QZY34" s="462"/>
      <c r="QZZ34" s="462"/>
      <c r="RAA34" s="462"/>
      <c r="RAB34" s="462"/>
      <c r="RAC34" s="462"/>
      <c r="RAD34" s="462"/>
      <c r="RAE34" s="462"/>
      <c r="RAF34" s="462"/>
      <c r="RAG34" s="462"/>
      <c r="RAH34" s="462"/>
      <c r="RAI34" s="462"/>
      <c r="RAJ34" s="462"/>
      <c r="RAK34" s="462"/>
      <c r="RAL34" s="462"/>
      <c r="RAM34" s="462"/>
      <c r="RAN34" s="462"/>
      <c r="RAO34" s="462"/>
      <c r="RAP34" s="462"/>
      <c r="RAQ34" s="462"/>
      <c r="RAR34" s="462"/>
      <c r="RAS34" s="462"/>
      <c r="RAT34" s="462"/>
      <c r="RAU34" s="462"/>
      <c r="RAV34" s="462"/>
      <c r="RAW34" s="462"/>
      <c r="RAX34" s="462"/>
      <c r="RAY34" s="462"/>
      <c r="RAZ34" s="462"/>
      <c r="RBA34" s="462"/>
      <c r="RBB34" s="462"/>
      <c r="RBC34" s="462"/>
      <c r="RBD34" s="462"/>
      <c r="RBE34" s="462"/>
      <c r="RBF34" s="462"/>
      <c r="RBG34" s="462"/>
      <c r="RBH34" s="462"/>
      <c r="RBI34" s="462"/>
      <c r="RBJ34" s="462"/>
      <c r="RBK34" s="462"/>
      <c r="RBL34" s="462"/>
      <c r="RBM34" s="462"/>
      <c r="RBN34" s="462"/>
      <c r="RBO34" s="462"/>
      <c r="RBP34" s="462"/>
      <c r="RBQ34" s="462"/>
      <c r="RBR34" s="462"/>
      <c r="RBS34" s="462"/>
      <c r="RBT34" s="462"/>
      <c r="RBU34" s="462"/>
      <c r="RBV34" s="462"/>
      <c r="RBW34" s="462"/>
      <c r="RBX34" s="462"/>
      <c r="RBY34" s="462"/>
      <c r="RBZ34" s="462"/>
      <c r="RCA34" s="462"/>
      <c r="RCB34" s="462"/>
      <c r="RCC34" s="462"/>
      <c r="RCD34" s="462"/>
      <c r="RCE34" s="462"/>
      <c r="RCF34" s="462"/>
      <c r="RCG34" s="462"/>
      <c r="RCH34" s="462"/>
      <c r="RCI34" s="462"/>
      <c r="RCJ34" s="462"/>
      <c r="RCK34" s="462"/>
      <c r="RCL34" s="462"/>
      <c r="RCM34" s="462"/>
      <c r="RCN34" s="462"/>
      <c r="RCO34" s="462"/>
      <c r="RCP34" s="462"/>
      <c r="RCQ34" s="462"/>
      <c r="RCR34" s="462"/>
      <c r="RCS34" s="462"/>
      <c r="RCT34" s="462"/>
      <c r="RCU34" s="462"/>
      <c r="RCV34" s="462"/>
      <c r="RCW34" s="462"/>
      <c r="RCX34" s="462"/>
      <c r="RCY34" s="462"/>
      <c r="RCZ34" s="462"/>
      <c r="RDA34" s="462"/>
      <c r="RDB34" s="462"/>
      <c r="RDC34" s="462"/>
      <c r="RDD34" s="462"/>
      <c r="RDE34" s="462"/>
      <c r="RDF34" s="462"/>
      <c r="RDG34" s="462"/>
      <c r="RDH34" s="462"/>
      <c r="RDI34" s="462"/>
      <c r="RDJ34" s="462"/>
      <c r="RDK34" s="462"/>
      <c r="RDL34" s="462"/>
      <c r="RDM34" s="462"/>
      <c r="RDN34" s="462"/>
      <c r="RDO34" s="462"/>
      <c r="RDP34" s="462"/>
      <c r="RDQ34" s="462"/>
      <c r="RDR34" s="462"/>
      <c r="RDS34" s="462"/>
      <c r="RDT34" s="462"/>
      <c r="RDU34" s="462"/>
      <c r="RDV34" s="462"/>
      <c r="RDW34" s="462"/>
      <c r="RDX34" s="462"/>
      <c r="RDY34" s="462"/>
      <c r="RDZ34" s="462"/>
      <c r="REA34" s="462"/>
      <c r="REB34" s="462"/>
      <c r="REC34" s="462"/>
      <c r="RED34" s="462"/>
      <c r="REE34" s="462"/>
      <c r="REF34" s="462"/>
      <c r="REG34" s="462"/>
      <c r="REH34" s="462"/>
      <c r="REI34" s="462"/>
      <c r="REJ34" s="462"/>
      <c r="REK34" s="462"/>
      <c r="REL34" s="462"/>
      <c r="REM34" s="462"/>
      <c r="REN34" s="462"/>
      <c r="REO34" s="462"/>
      <c r="REP34" s="462"/>
      <c r="REQ34" s="462"/>
      <c r="RER34" s="462"/>
      <c r="RES34" s="462"/>
      <c r="RET34" s="462"/>
      <c r="REU34" s="462"/>
      <c r="REV34" s="462"/>
      <c r="REW34" s="462"/>
      <c r="REX34" s="462"/>
      <c r="REY34" s="462"/>
      <c r="REZ34" s="462"/>
      <c r="RFA34" s="462"/>
      <c r="RFB34" s="462"/>
      <c r="RFC34" s="462"/>
      <c r="RFD34" s="462"/>
      <c r="RFE34" s="462"/>
      <c r="RFF34" s="462"/>
      <c r="RFG34" s="462"/>
      <c r="RFH34" s="462"/>
      <c r="RFI34" s="462"/>
      <c r="RFJ34" s="462"/>
      <c r="RFK34" s="462"/>
      <c r="RFL34" s="462"/>
      <c r="RFM34" s="462"/>
      <c r="RFN34" s="462"/>
      <c r="RFO34" s="462"/>
      <c r="RFP34" s="462"/>
      <c r="RFQ34" s="462"/>
      <c r="RFR34" s="462"/>
      <c r="RFS34" s="462"/>
      <c r="RFT34" s="462"/>
      <c r="RFU34" s="462"/>
      <c r="RFV34" s="462"/>
      <c r="RFW34" s="462"/>
      <c r="RFX34" s="462"/>
      <c r="RFY34" s="462"/>
      <c r="RFZ34" s="462"/>
      <c r="RGA34" s="462"/>
      <c r="RGB34" s="462"/>
      <c r="RGC34" s="462"/>
      <c r="RGD34" s="462"/>
      <c r="RGE34" s="462"/>
      <c r="RGF34" s="462"/>
      <c r="RGG34" s="462"/>
      <c r="RGH34" s="462"/>
      <c r="RGI34" s="462"/>
      <c r="RGJ34" s="462"/>
      <c r="RGK34" s="462"/>
      <c r="RGL34" s="462"/>
      <c r="RGM34" s="462"/>
      <c r="RGN34" s="462"/>
      <c r="RGO34" s="462"/>
      <c r="RGP34" s="462"/>
      <c r="RGQ34" s="462"/>
      <c r="RGR34" s="462"/>
      <c r="RGS34" s="462"/>
      <c r="RGT34" s="462"/>
      <c r="RGU34" s="462"/>
      <c r="RGV34" s="462"/>
      <c r="RGW34" s="462"/>
      <c r="RGX34" s="462"/>
      <c r="RGY34" s="462"/>
      <c r="RGZ34" s="462"/>
      <c r="RHA34" s="462"/>
      <c r="RHB34" s="462"/>
      <c r="RHC34" s="462"/>
      <c r="RHD34" s="462"/>
      <c r="RHE34" s="462"/>
      <c r="RHF34" s="462"/>
      <c r="RHG34" s="462"/>
      <c r="RHH34" s="462"/>
      <c r="RHI34" s="462"/>
      <c r="RHJ34" s="462"/>
      <c r="RHK34" s="462"/>
      <c r="RHL34" s="462"/>
      <c r="RHM34" s="462"/>
      <c r="RHN34" s="462"/>
      <c r="RHO34" s="462"/>
      <c r="RHP34" s="462"/>
      <c r="RHQ34" s="462"/>
      <c r="RHR34" s="462"/>
      <c r="RHS34" s="462"/>
      <c r="RHT34" s="462"/>
      <c r="RHU34" s="462"/>
      <c r="RHV34" s="462"/>
      <c r="RHW34" s="462"/>
      <c r="RHX34" s="462"/>
      <c r="RHY34" s="462"/>
      <c r="RHZ34" s="462"/>
      <c r="RIA34" s="462"/>
      <c r="RIB34" s="462"/>
      <c r="RIC34" s="462"/>
      <c r="RID34" s="462"/>
      <c r="RIE34" s="462"/>
      <c r="RIF34" s="462"/>
      <c r="RIG34" s="462"/>
      <c r="RIH34" s="462"/>
      <c r="RII34" s="462"/>
      <c r="RIJ34" s="462"/>
      <c r="RIK34" s="462"/>
      <c r="RIL34" s="462"/>
      <c r="RIM34" s="462"/>
      <c r="RIN34" s="462"/>
      <c r="RIO34" s="462"/>
      <c r="RIP34" s="462"/>
      <c r="RIQ34" s="462"/>
      <c r="RIR34" s="462"/>
      <c r="RIS34" s="462"/>
      <c r="RIT34" s="462"/>
      <c r="RIU34" s="462"/>
      <c r="RIV34" s="462"/>
      <c r="RIW34" s="462"/>
      <c r="RIX34" s="462"/>
      <c r="RIY34" s="462"/>
      <c r="RIZ34" s="462"/>
      <c r="RJA34" s="462"/>
      <c r="RJB34" s="462"/>
      <c r="RJC34" s="462"/>
      <c r="RJD34" s="462"/>
      <c r="RJE34" s="462"/>
      <c r="RJF34" s="462"/>
      <c r="RJG34" s="462"/>
      <c r="RJH34" s="462"/>
      <c r="RJI34" s="462"/>
      <c r="RJJ34" s="462"/>
      <c r="RJK34" s="462"/>
      <c r="RJL34" s="462"/>
      <c r="RJM34" s="462"/>
      <c r="RJN34" s="462"/>
      <c r="RJO34" s="462"/>
      <c r="RJP34" s="462"/>
      <c r="RJQ34" s="462"/>
      <c r="RJR34" s="462"/>
      <c r="RJS34" s="462"/>
      <c r="RJT34" s="462"/>
      <c r="RJU34" s="462"/>
      <c r="RJV34" s="462"/>
      <c r="RJW34" s="462"/>
      <c r="RJX34" s="462"/>
      <c r="RJY34" s="462"/>
      <c r="RJZ34" s="462"/>
      <c r="RKA34" s="462"/>
      <c r="RKB34" s="462"/>
      <c r="RKC34" s="462"/>
      <c r="RKD34" s="462"/>
      <c r="RKE34" s="462"/>
      <c r="RKF34" s="462"/>
      <c r="RKG34" s="462"/>
      <c r="RKH34" s="462"/>
      <c r="RKI34" s="462"/>
      <c r="RKJ34" s="462"/>
      <c r="RKK34" s="462"/>
      <c r="RKL34" s="462"/>
      <c r="RKM34" s="462"/>
      <c r="RKN34" s="462"/>
      <c r="RKO34" s="462"/>
      <c r="RKP34" s="462"/>
      <c r="RKQ34" s="462"/>
      <c r="RKR34" s="462"/>
      <c r="RKS34" s="462"/>
      <c r="RKT34" s="462"/>
      <c r="RKU34" s="462"/>
      <c r="RKV34" s="462"/>
      <c r="RKW34" s="462"/>
      <c r="RKX34" s="462"/>
      <c r="RKY34" s="462"/>
      <c r="RKZ34" s="462"/>
      <c r="RLA34" s="462"/>
      <c r="RLB34" s="462"/>
      <c r="RLC34" s="462"/>
      <c r="RLD34" s="462"/>
      <c r="RLE34" s="462"/>
      <c r="RLF34" s="462"/>
      <c r="RLG34" s="462"/>
      <c r="RLH34" s="462"/>
      <c r="RLI34" s="462"/>
      <c r="RLJ34" s="462"/>
      <c r="RLK34" s="462"/>
      <c r="RLL34" s="462"/>
      <c r="RLM34" s="462"/>
      <c r="RLN34" s="462"/>
      <c r="RLO34" s="462"/>
      <c r="RLP34" s="462"/>
      <c r="RLQ34" s="462"/>
      <c r="RLR34" s="462"/>
      <c r="RLS34" s="462"/>
      <c r="RLT34" s="462"/>
      <c r="RLU34" s="462"/>
      <c r="RLV34" s="462"/>
      <c r="RLW34" s="462"/>
      <c r="RLX34" s="462"/>
      <c r="RLY34" s="462"/>
      <c r="RLZ34" s="462"/>
      <c r="RMA34" s="462"/>
      <c r="RMB34" s="462"/>
      <c r="RMC34" s="462"/>
      <c r="RMD34" s="462"/>
      <c r="RME34" s="462"/>
      <c r="RMF34" s="462"/>
      <c r="RMG34" s="462"/>
      <c r="RMH34" s="462"/>
      <c r="RMI34" s="462"/>
      <c r="RMJ34" s="462"/>
      <c r="RMK34" s="462"/>
      <c r="RML34" s="462"/>
      <c r="RMM34" s="462"/>
      <c r="RMN34" s="462"/>
      <c r="RMO34" s="462"/>
      <c r="RMP34" s="462"/>
      <c r="RMQ34" s="462"/>
      <c r="RMR34" s="462"/>
      <c r="RMS34" s="462"/>
      <c r="RMT34" s="462"/>
      <c r="RMU34" s="462"/>
      <c r="RMV34" s="462"/>
      <c r="RMW34" s="462"/>
      <c r="RMX34" s="462"/>
      <c r="RMY34" s="462"/>
      <c r="RMZ34" s="462"/>
      <c r="RNA34" s="462"/>
      <c r="RNB34" s="462"/>
      <c r="RNC34" s="462"/>
      <c r="RND34" s="462"/>
      <c r="RNE34" s="462"/>
      <c r="RNF34" s="462"/>
      <c r="RNG34" s="462"/>
      <c r="RNH34" s="462"/>
      <c r="RNI34" s="462"/>
      <c r="RNJ34" s="462"/>
      <c r="RNK34" s="462"/>
      <c r="RNL34" s="462"/>
      <c r="RNM34" s="462"/>
      <c r="RNN34" s="462"/>
      <c r="RNO34" s="462"/>
      <c r="RNP34" s="462"/>
      <c r="RNQ34" s="462"/>
      <c r="RNR34" s="462"/>
      <c r="RNS34" s="462"/>
      <c r="RNT34" s="462"/>
      <c r="RNU34" s="462"/>
      <c r="RNV34" s="462"/>
      <c r="RNW34" s="462"/>
      <c r="RNX34" s="462"/>
      <c r="RNY34" s="462"/>
      <c r="RNZ34" s="462"/>
      <c r="ROA34" s="462"/>
      <c r="ROB34" s="462"/>
      <c r="ROC34" s="462"/>
      <c r="ROD34" s="462"/>
      <c r="ROE34" s="462"/>
      <c r="ROF34" s="462"/>
      <c r="ROG34" s="462"/>
      <c r="ROH34" s="462"/>
      <c r="ROI34" s="462"/>
      <c r="ROJ34" s="462"/>
      <c r="ROK34" s="462"/>
      <c r="ROL34" s="462"/>
      <c r="ROM34" s="462"/>
      <c r="RON34" s="462"/>
      <c r="ROO34" s="462"/>
      <c r="ROP34" s="462"/>
      <c r="ROQ34" s="462"/>
      <c r="ROR34" s="462"/>
      <c r="ROS34" s="462"/>
      <c r="ROT34" s="462"/>
      <c r="ROU34" s="462"/>
      <c r="ROV34" s="462"/>
      <c r="ROW34" s="462"/>
      <c r="ROX34" s="462"/>
      <c r="ROY34" s="462"/>
      <c r="ROZ34" s="462"/>
      <c r="RPA34" s="462"/>
      <c r="RPB34" s="462"/>
      <c r="RPC34" s="462"/>
      <c r="RPD34" s="462"/>
      <c r="RPE34" s="462"/>
      <c r="RPF34" s="462"/>
      <c r="RPG34" s="462"/>
      <c r="RPH34" s="462"/>
      <c r="RPI34" s="462"/>
      <c r="RPJ34" s="462"/>
      <c r="RPK34" s="462"/>
      <c r="RPL34" s="462"/>
      <c r="RPM34" s="462"/>
      <c r="RPN34" s="462"/>
      <c r="RPO34" s="462"/>
      <c r="RPP34" s="462"/>
      <c r="RPQ34" s="462"/>
      <c r="RPR34" s="462"/>
      <c r="RPS34" s="462"/>
      <c r="RPT34" s="462"/>
      <c r="RPU34" s="462"/>
      <c r="RPV34" s="462"/>
      <c r="RPW34" s="462"/>
      <c r="RPX34" s="462"/>
      <c r="RPY34" s="462"/>
      <c r="RPZ34" s="462"/>
      <c r="RQA34" s="462"/>
      <c r="RQB34" s="462"/>
      <c r="RQC34" s="462"/>
      <c r="RQD34" s="462"/>
      <c r="RQE34" s="462"/>
      <c r="RQF34" s="462"/>
      <c r="RQG34" s="462"/>
      <c r="RQH34" s="462"/>
      <c r="RQI34" s="462"/>
      <c r="RQJ34" s="462"/>
      <c r="RQK34" s="462"/>
      <c r="RQL34" s="462"/>
      <c r="RQM34" s="462"/>
      <c r="RQN34" s="462"/>
      <c r="RQO34" s="462"/>
      <c r="RQP34" s="462"/>
      <c r="RQQ34" s="462"/>
      <c r="RQR34" s="462"/>
      <c r="RQS34" s="462"/>
      <c r="RQT34" s="462"/>
      <c r="RQU34" s="462"/>
      <c r="RQV34" s="462"/>
      <c r="RQW34" s="462"/>
      <c r="RQX34" s="462"/>
      <c r="RQY34" s="462"/>
      <c r="RQZ34" s="462"/>
      <c r="RRA34" s="462"/>
      <c r="RRB34" s="462"/>
      <c r="RRC34" s="462"/>
      <c r="RRD34" s="462"/>
      <c r="RRE34" s="462"/>
      <c r="RRF34" s="462"/>
      <c r="RRG34" s="462"/>
      <c r="RRH34" s="462"/>
      <c r="RRI34" s="462"/>
      <c r="RRJ34" s="462"/>
      <c r="RRK34" s="462"/>
      <c r="RRL34" s="462"/>
      <c r="RRM34" s="462"/>
      <c r="RRN34" s="462"/>
      <c r="RRO34" s="462"/>
      <c r="RRP34" s="462"/>
      <c r="RRQ34" s="462"/>
      <c r="RRR34" s="462"/>
      <c r="RRS34" s="462"/>
      <c r="RRT34" s="462"/>
      <c r="RRU34" s="462"/>
      <c r="RRV34" s="462"/>
      <c r="RRW34" s="462"/>
      <c r="RRX34" s="462"/>
      <c r="RRY34" s="462"/>
      <c r="RRZ34" s="462"/>
      <c r="RSA34" s="462"/>
      <c r="RSB34" s="462"/>
      <c r="RSC34" s="462"/>
      <c r="RSD34" s="462"/>
      <c r="RSE34" s="462"/>
      <c r="RSF34" s="462"/>
      <c r="RSG34" s="462"/>
      <c r="RSH34" s="462"/>
      <c r="RSI34" s="462"/>
      <c r="RSJ34" s="462"/>
      <c r="RSK34" s="462"/>
      <c r="RSL34" s="462"/>
      <c r="RSM34" s="462"/>
      <c r="RSN34" s="462"/>
      <c r="RSO34" s="462"/>
      <c r="RSP34" s="462"/>
      <c r="RSQ34" s="462"/>
      <c r="RSR34" s="462"/>
      <c r="RSS34" s="462"/>
      <c r="RST34" s="462"/>
      <c r="RSU34" s="462"/>
      <c r="RSV34" s="462"/>
      <c r="RSW34" s="462"/>
      <c r="RSX34" s="462"/>
      <c r="RSY34" s="462"/>
      <c r="RSZ34" s="462"/>
      <c r="RTA34" s="462"/>
      <c r="RTB34" s="462"/>
      <c r="RTC34" s="462"/>
      <c r="RTD34" s="462"/>
      <c r="RTE34" s="462"/>
      <c r="RTF34" s="462"/>
      <c r="RTG34" s="462"/>
      <c r="RTH34" s="462"/>
      <c r="RTI34" s="462"/>
      <c r="RTJ34" s="462"/>
      <c r="RTK34" s="462"/>
      <c r="RTL34" s="462"/>
      <c r="RTM34" s="462"/>
      <c r="RTN34" s="462"/>
      <c r="RTO34" s="462"/>
      <c r="RTP34" s="462"/>
      <c r="RTQ34" s="462"/>
      <c r="RTR34" s="462"/>
      <c r="RTS34" s="462"/>
      <c r="RTT34" s="462"/>
      <c r="RTU34" s="462"/>
      <c r="RTV34" s="462"/>
      <c r="RTW34" s="462"/>
      <c r="RTX34" s="462"/>
      <c r="RTY34" s="462"/>
      <c r="RTZ34" s="462"/>
      <c r="RUA34" s="462"/>
      <c r="RUB34" s="462"/>
      <c r="RUC34" s="462"/>
      <c r="RUD34" s="462"/>
      <c r="RUE34" s="462"/>
      <c r="RUF34" s="462"/>
      <c r="RUG34" s="462"/>
      <c r="RUH34" s="462"/>
      <c r="RUI34" s="462"/>
      <c r="RUJ34" s="462"/>
      <c r="RUK34" s="462"/>
      <c r="RUL34" s="462"/>
      <c r="RUM34" s="462"/>
      <c r="RUN34" s="462"/>
      <c r="RUO34" s="462"/>
      <c r="RUP34" s="462"/>
      <c r="RUQ34" s="462"/>
      <c r="RUR34" s="462"/>
      <c r="RUS34" s="462"/>
      <c r="RUT34" s="462"/>
      <c r="RUU34" s="462"/>
      <c r="RUV34" s="462"/>
      <c r="RUW34" s="462"/>
      <c r="RUX34" s="462"/>
      <c r="RUY34" s="462"/>
      <c r="RUZ34" s="462"/>
      <c r="RVA34" s="462"/>
      <c r="RVB34" s="462"/>
      <c r="RVC34" s="462"/>
      <c r="RVD34" s="462"/>
      <c r="RVE34" s="462"/>
      <c r="RVF34" s="462"/>
      <c r="RVG34" s="462"/>
      <c r="RVH34" s="462"/>
      <c r="RVI34" s="462"/>
      <c r="RVJ34" s="462"/>
      <c r="RVK34" s="462"/>
      <c r="RVL34" s="462"/>
      <c r="RVM34" s="462"/>
      <c r="RVN34" s="462"/>
      <c r="RVO34" s="462"/>
      <c r="RVP34" s="462"/>
      <c r="RVQ34" s="462"/>
      <c r="RVR34" s="462"/>
      <c r="RVS34" s="462"/>
      <c r="RVT34" s="462"/>
      <c r="RVU34" s="462"/>
      <c r="RVV34" s="462"/>
      <c r="RVW34" s="462"/>
      <c r="RVX34" s="462"/>
      <c r="RVY34" s="462"/>
      <c r="RVZ34" s="462"/>
      <c r="RWA34" s="462"/>
      <c r="RWB34" s="462"/>
      <c r="RWC34" s="462"/>
      <c r="RWD34" s="462"/>
      <c r="RWE34" s="462"/>
      <c r="RWF34" s="462"/>
      <c r="RWG34" s="462"/>
      <c r="RWH34" s="462"/>
      <c r="RWI34" s="462"/>
      <c r="RWJ34" s="462"/>
      <c r="RWK34" s="462"/>
      <c r="RWL34" s="462"/>
      <c r="RWM34" s="462"/>
      <c r="RWN34" s="462"/>
      <c r="RWO34" s="462"/>
      <c r="RWP34" s="462"/>
      <c r="RWQ34" s="462"/>
      <c r="RWR34" s="462"/>
      <c r="RWS34" s="462"/>
      <c r="RWT34" s="462"/>
      <c r="RWU34" s="462"/>
      <c r="RWV34" s="462"/>
      <c r="RWW34" s="462"/>
      <c r="RWX34" s="462"/>
      <c r="RWY34" s="462"/>
      <c r="RWZ34" s="462"/>
      <c r="RXA34" s="462"/>
      <c r="RXB34" s="462"/>
      <c r="RXC34" s="462"/>
      <c r="RXD34" s="462"/>
      <c r="RXE34" s="462"/>
      <c r="RXF34" s="462"/>
      <c r="RXG34" s="462"/>
      <c r="RXH34" s="462"/>
      <c r="RXI34" s="462"/>
      <c r="RXJ34" s="462"/>
      <c r="RXK34" s="462"/>
      <c r="RXL34" s="462"/>
      <c r="RXM34" s="462"/>
      <c r="RXN34" s="462"/>
      <c r="RXO34" s="462"/>
      <c r="RXP34" s="462"/>
      <c r="RXQ34" s="462"/>
      <c r="RXR34" s="462"/>
      <c r="RXS34" s="462"/>
      <c r="RXT34" s="462"/>
      <c r="RXU34" s="462"/>
      <c r="RXV34" s="462"/>
      <c r="RXW34" s="462"/>
      <c r="RXX34" s="462"/>
      <c r="RXY34" s="462"/>
      <c r="RXZ34" s="462"/>
      <c r="RYA34" s="462"/>
      <c r="RYB34" s="462"/>
      <c r="RYC34" s="462"/>
      <c r="RYD34" s="462"/>
      <c r="RYE34" s="462"/>
      <c r="RYF34" s="462"/>
      <c r="RYG34" s="462"/>
      <c r="RYH34" s="462"/>
      <c r="RYI34" s="462"/>
      <c r="RYJ34" s="462"/>
      <c r="RYK34" s="462"/>
      <c r="RYL34" s="462"/>
      <c r="RYM34" s="462"/>
      <c r="RYN34" s="462"/>
      <c r="RYO34" s="462"/>
      <c r="RYP34" s="462"/>
      <c r="RYQ34" s="462"/>
      <c r="RYR34" s="462"/>
      <c r="RYS34" s="462"/>
      <c r="RYT34" s="462"/>
      <c r="RYU34" s="462"/>
      <c r="RYV34" s="462"/>
      <c r="RYW34" s="462"/>
      <c r="RYX34" s="462"/>
      <c r="RYY34" s="462"/>
      <c r="RYZ34" s="462"/>
      <c r="RZA34" s="462"/>
      <c r="RZB34" s="462"/>
      <c r="RZC34" s="462"/>
      <c r="RZD34" s="462"/>
      <c r="RZE34" s="462"/>
      <c r="RZF34" s="462"/>
      <c r="RZG34" s="462"/>
      <c r="RZH34" s="462"/>
      <c r="RZI34" s="462"/>
      <c r="RZJ34" s="462"/>
      <c r="RZK34" s="462"/>
      <c r="RZL34" s="462"/>
      <c r="RZM34" s="462"/>
      <c r="RZN34" s="462"/>
      <c r="RZO34" s="462"/>
      <c r="RZP34" s="462"/>
      <c r="RZQ34" s="462"/>
      <c r="RZR34" s="462"/>
      <c r="RZS34" s="462"/>
      <c r="RZT34" s="462"/>
      <c r="RZU34" s="462"/>
      <c r="RZV34" s="462"/>
      <c r="RZW34" s="462"/>
      <c r="RZX34" s="462"/>
      <c r="RZY34" s="462"/>
      <c r="RZZ34" s="462"/>
      <c r="SAA34" s="462"/>
      <c r="SAB34" s="462"/>
      <c r="SAC34" s="462"/>
      <c r="SAD34" s="462"/>
      <c r="SAE34" s="462"/>
      <c r="SAF34" s="462"/>
      <c r="SAG34" s="462"/>
      <c r="SAH34" s="462"/>
      <c r="SAI34" s="462"/>
      <c r="SAJ34" s="462"/>
      <c r="SAK34" s="462"/>
      <c r="SAL34" s="462"/>
      <c r="SAM34" s="462"/>
      <c r="SAN34" s="462"/>
      <c r="SAO34" s="462"/>
      <c r="SAP34" s="462"/>
      <c r="SAQ34" s="462"/>
      <c r="SAR34" s="462"/>
      <c r="SAS34" s="462"/>
      <c r="SAT34" s="462"/>
      <c r="SAU34" s="462"/>
      <c r="SAV34" s="462"/>
      <c r="SAW34" s="462"/>
      <c r="SAX34" s="462"/>
      <c r="SAY34" s="462"/>
      <c r="SAZ34" s="462"/>
      <c r="SBA34" s="462"/>
      <c r="SBB34" s="462"/>
      <c r="SBC34" s="462"/>
      <c r="SBD34" s="462"/>
      <c r="SBE34" s="462"/>
      <c r="SBF34" s="462"/>
      <c r="SBG34" s="462"/>
      <c r="SBH34" s="462"/>
      <c r="SBI34" s="462"/>
      <c r="SBJ34" s="462"/>
      <c r="SBK34" s="462"/>
      <c r="SBL34" s="462"/>
      <c r="SBM34" s="462"/>
      <c r="SBN34" s="462"/>
      <c r="SBO34" s="462"/>
      <c r="SBP34" s="462"/>
      <c r="SBQ34" s="462"/>
      <c r="SBR34" s="462"/>
      <c r="SBS34" s="462"/>
      <c r="SBT34" s="462"/>
      <c r="SBU34" s="462"/>
      <c r="SBV34" s="462"/>
      <c r="SBW34" s="462"/>
      <c r="SBX34" s="462"/>
      <c r="SBY34" s="462"/>
      <c r="SBZ34" s="462"/>
      <c r="SCA34" s="462"/>
      <c r="SCB34" s="462"/>
      <c r="SCC34" s="462"/>
      <c r="SCD34" s="462"/>
      <c r="SCE34" s="462"/>
      <c r="SCF34" s="462"/>
      <c r="SCG34" s="462"/>
      <c r="SCH34" s="462"/>
      <c r="SCI34" s="462"/>
      <c r="SCJ34" s="462"/>
      <c r="SCK34" s="462"/>
      <c r="SCL34" s="462"/>
      <c r="SCM34" s="462"/>
      <c r="SCN34" s="462"/>
      <c r="SCO34" s="462"/>
      <c r="SCP34" s="462"/>
      <c r="SCQ34" s="462"/>
      <c r="SCR34" s="462"/>
      <c r="SCS34" s="462"/>
      <c r="SCT34" s="462"/>
      <c r="SCU34" s="462"/>
      <c r="SCV34" s="462"/>
      <c r="SCW34" s="462"/>
      <c r="SCX34" s="462"/>
      <c r="SCY34" s="462"/>
      <c r="SCZ34" s="462"/>
      <c r="SDA34" s="462"/>
      <c r="SDB34" s="462"/>
      <c r="SDC34" s="462"/>
      <c r="SDD34" s="462"/>
      <c r="SDE34" s="462"/>
      <c r="SDF34" s="462"/>
      <c r="SDG34" s="462"/>
      <c r="SDH34" s="462"/>
      <c r="SDI34" s="462"/>
      <c r="SDJ34" s="462"/>
      <c r="SDK34" s="462"/>
      <c r="SDL34" s="462"/>
      <c r="SDM34" s="462"/>
      <c r="SDN34" s="462"/>
      <c r="SDO34" s="462"/>
      <c r="SDP34" s="462"/>
      <c r="SDQ34" s="462"/>
      <c r="SDR34" s="462"/>
      <c r="SDS34" s="462"/>
      <c r="SDT34" s="462"/>
      <c r="SDU34" s="462"/>
      <c r="SDV34" s="462"/>
      <c r="SDW34" s="462"/>
      <c r="SDX34" s="462"/>
      <c r="SDY34" s="462"/>
      <c r="SDZ34" s="462"/>
      <c r="SEA34" s="462"/>
      <c r="SEB34" s="462"/>
      <c r="SEC34" s="462"/>
      <c r="SED34" s="462"/>
      <c r="SEE34" s="462"/>
      <c r="SEF34" s="462"/>
      <c r="SEG34" s="462"/>
      <c r="SEH34" s="462"/>
      <c r="SEI34" s="462"/>
      <c r="SEJ34" s="462"/>
      <c r="SEK34" s="462"/>
      <c r="SEL34" s="462"/>
      <c r="SEM34" s="462"/>
      <c r="SEN34" s="462"/>
      <c r="SEO34" s="462"/>
      <c r="SEP34" s="462"/>
      <c r="SEQ34" s="462"/>
      <c r="SER34" s="462"/>
      <c r="SES34" s="462"/>
      <c r="SET34" s="462"/>
      <c r="SEU34" s="462"/>
      <c r="SEV34" s="462"/>
      <c r="SEW34" s="462"/>
      <c r="SEX34" s="462"/>
      <c r="SEY34" s="462"/>
      <c r="SEZ34" s="462"/>
      <c r="SFA34" s="462"/>
      <c r="SFB34" s="462"/>
      <c r="SFC34" s="462"/>
      <c r="SFD34" s="462"/>
      <c r="SFE34" s="462"/>
      <c r="SFF34" s="462"/>
      <c r="SFG34" s="462"/>
      <c r="SFH34" s="462"/>
      <c r="SFI34" s="462"/>
      <c r="SFJ34" s="462"/>
      <c r="SFK34" s="462"/>
      <c r="SFL34" s="462"/>
      <c r="SFM34" s="462"/>
      <c r="SFN34" s="462"/>
      <c r="SFO34" s="462"/>
      <c r="SFP34" s="462"/>
      <c r="SFQ34" s="462"/>
      <c r="SFR34" s="462"/>
      <c r="SFS34" s="462"/>
      <c r="SFT34" s="462"/>
      <c r="SFU34" s="462"/>
      <c r="SFV34" s="462"/>
      <c r="SFW34" s="462"/>
      <c r="SFX34" s="462"/>
      <c r="SFY34" s="462"/>
      <c r="SFZ34" s="462"/>
      <c r="SGA34" s="462"/>
      <c r="SGB34" s="462"/>
      <c r="SGC34" s="462"/>
      <c r="SGD34" s="462"/>
      <c r="SGE34" s="462"/>
      <c r="SGF34" s="462"/>
      <c r="SGG34" s="462"/>
      <c r="SGH34" s="462"/>
      <c r="SGI34" s="462"/>
      <c r="SGJ34" s="462"/>
      <c r="SGK34" s="462"/>
      <c r="SGL34" s="462"/>
      <c r="SGM34" s="462"/>
      <c r="SGN34" s="462"/>
      <c r="SGO34" s="462"/>
      <c r="SGP34" s="462"/>
      <c r="SGQ34" s="462"/>
      <c r="SGR34" s="462"/>
      <c r="SGS34" s="462"/>
      <c r="SGT34" s="462"/>
      <c r="SGU34" s="462"/>
      <c r="SGV34" s="462"/>
      <c r="SGW34" s="462"/>
      <c r="SGX34" s="462"/>
      <c r="SGY34" s="462"/>
      <c r="SGZ34" s="462"/>
      <c r="SHA34" s="462"/>
      <c r="SHB34" s="462"/>
      <c r="SHC34" s="462"/>
      <c r="SHD34" s="462"/>
      <c r="SHE34" s="462"/>
      <c r="SHF34" s="462"/>
      <c r="SHG34" s="462"/>
      <c r="SHH34" s="462"/>
      <c r="SHI34" s="462"/>
      <c r="SHJ34" s="462"/>
      <c r="SHK34" s="462"/>
      <c r="SHL34" s="462"/>
      <c r="SHM34" s="462"/>
      <c r="SHN34" s="462"/>
      <c r="SHO34" s="462"/>
      <c r="SHP34" s="462"/>
      <c r="SHQ34" s="462"/>
      <c r="SHR34" s="462"/>
      <c r="SHS34" s="462"/>
      <c r="SHT34" s="462"/>
      <c r="SHU34" s="462"/>
      <c r="SHV34" s="462"/>
      <c r="SHW34" s="462"/>
      <c r="SHX34" s="462"/>
      <c r="SHY34" s="462"/>
      <c r="SHZ34" s="462"/>
      <c r="SIA34" s="462"/>
      <c r="SIB34" s="462"/>
      <c r="SIC34" s="462"/>
      <c r="SID34" s="462"/>
      <c r="SIE34" s="462"/>
      <c r="SIF34" s="462"/>
      <c r="SIG34" s="462"/>
      <c r="SIH34" s="462"/>
      <c r="SII34" s="462"/>
      <c r="SIJ34" s="462"/>
      <c r="SIK34" s="462"/>
      <c r="SIL34" s="462"/>
      <c r="SIM34" s="462"/>
      <c r="SIN34" s="462"/>
      <c r="SIO34" s="462"/>
      <c r="SIP34" s="462"/>
      <c r="SIQ34" s="462"/>
      <c r="SIR34" s="462"/>
      <c r="SIS34" s="462"/>
      <c r="SIT34" s="462"/>
      <c r="SIU34" s="462"/>
      <c r="SIV34" s="462"/>
      <c r="SIW34" s="462"/>
      <c r="SIX34" s="462"/>
      <c r="SIY34" s="462"/>
      <c r="SIZ34" s="462"/>
      <c r="SJA34" s="462"/>
      <c r="SJB34" s="462"/>
      <c r="SJC34" s="462"/>
      <c r="SJD34" s="462"/>
      <c r="SJE34" s="462"/>
      <c r="SJF34" s="462"/>
      <c r="SJG34" s="462"/>
      <c r="SJH34" s="462"/>
      <c r="SJI34" s="462"/>
      <c r="SJJ34" s="462"/>
      <c r="SJK34" s="462"/>
      <c r="SJL34" s="462"/>
      <c r="SJM34" s="462"/>
      <c r="SJN34" s="462"/>
      <c r="SJO34" s="462"/>
      <c r="SJP34" s="462"/>
      <c r="SJQ34" s="462"/>
      <c r="SJR34" s="462"/>
      <c r="SJS34" s="462"/>
      <c r="SJT34" s="462"/>
      <c r="SJU34" s="462"/>
      <c r="SJV34" s="462"/>
      <c r="SJW34" s="462"/>
      <c r="SJX34" s="462"/>
      <c r="SJY34" s="462"/>
      <c r="SJZ34" s="462"/>
      <c r="SKA34" s="462"/>
      <c r="SKB34" s="462"/>
      <c r="SKC34" s="462"/>
      <c r="SKD34" s="462"/>
      <c r="SKE34" s="462"/>
      <c r="SKF34" s="462"/>
      <c r="SKG34" s="462"/>
      <c r="SKH34" s="462"/>
      <c r="SKI34" s="462"/>
      <c r="SKJ34" s="462"/>
      <c r="SKK34" s="462"/>
      <c r="SKL34" s="462"/>
      <c r="SKM34" s="462"/>
      <c r="SKN34" s="462"/>
      <c r="SKO34" s="462"/>
      <c r="SKP34" s="462"/>
      <c r="SKQ34" s="462"/>
      <c r="SKR34" s="462"/>
      <c r="SKS34" s="462"/>
      <c r="SKT34" s="462"/>
      <c r="SKU34" s="462"/>
      <c r="SKV34" s="462"/>
      <c r="SKW34" s="462"/>
      <c r="SKX34" s="462"/>
      <c r="SKY34" s="462"/>
      <c r="SKZ34" s="462"/>
      <c r="SLA34" s="462"/>
      <c r="SLB34" s="462"/>
      <c r="SLC34" s="462"/>
      <c r="SLD34" s="462"/>
      <c r="SLE34" s="462"/>
      <c r="SLF34" s="462"/>
      <c r="SLG34" s="462"/>
      <c r="SLH34" s="462"/>
      <c r="SLI34" s="462"/>
      <c r="SLJ34" s="462"/>
      <c r="SLK34" s="462"/>
      <c r="SLL34" s="462"/>
      <c r="SLM34" s="462"/>
      <c r="SLN34" s="462"/>
      <c r="SLO34" s="462"/>
      <c r="SLP34" s="462"/>
      <c r="SLQ34" s="462"/>
      <c r="SLR34" s="462"/>
      <c r="SLS34" s="462"/>
      <c r="SLT34" s="462"/>
      <c r="SLU34" s="462"/>
      <c r="SLV34" s="462"/>
      <c r="SLW34" s="462"/>
      <c r="SLX34" s="462"/>
      <c r="SLY34" s="462"/>
      <c r="SLZ34" s="462"/>
      <c r="SMA34" s="462"/>
      <c r="SMB34" s="462"/>
      <c r="SMC34" s="462"/>
      <c r="SMD34" s="462"/>
      <c r="SME34" s="462"/>
      <c r="SMF34" s="462"/>
      <c r="SMG34" s="462"/>
      <c r="SMH34" s="462"/>
      <c r="SMI34" s="462"/>
      <c r="SMJ34" s="462"/>
      <c r="SMK34" s="462"/>
      <c r="SML34" s="462"/>
      <c r="SMM34" s="462"/>
      <c r="SMN34" s="462"/>
      <c r="SMO34" s="462"/>
      <c r="SMP34" s="462"/>
      <c r="SMQ34" s="462"/>
      <c r="SMR34" s="462"/>
      <c r="SMS34" s="462"/>
      <c r="SMT34" s="462"/>
      <c r="SMU34" s="462"/>
      <c r="SMV34" s="462"/>
      <c r="SMW34" s="462"/>
      <c r="SMX34" s="462"/>
      <c r="SMY34" s="462"/>
      <c r="SMZ34" s="462"/>
      <c r="SNA34" s="462"/>
      <c r="SNB34" s="462"/>
      <c r="SNC34" s="462"/>
      <c r="SND34" s="462"/>
      <c r="SNE34" s="462"/>
      <c r="SNF34" s="462"/>
      <c r="SNG34" s="462"/>
      <c r="SNH34" s="462"/>
      <c r="SNI34" s="462"/>
      <c r="SNJ34" s="462"/>
      <c r="SNK34" s="462"/>
      <c r="SNL34" s="462"/>
      <c r="SNM34" s="462"/>
      <c r="SNN34" s="462"/>
      <c r="SNO34" s="462"/>
      <c r="SNP34" s="462"/>
      <c r="SNQ34" s="462"/>
      <c r="SNR34" s="462"/>
      <c r="SNS34" s="462"/>
      <c r="SNT34" s="462"/>
      <c r="SNU34" s="462"/>
      <c r="SNV34" s="462"/>
      <c r="SNW34" s="462"/>
      <c r="SNX34" s="462"/>
      <c r="SNY34" s="462"/>
      <c r="SNZ34" s="462"/>
      <c r="SOA34" s="462"/>
      <c r="SOB34" s="462"/>
      <c r="SOC34" s="462"/>
      <c r="SOD34" s="462"/>
      <c r="SOE34" s="462"/>
      <c r="SOF34" s="462"/>
      <c r="SOG34" s="462"/>
      <c r="SOH34" s="462"/>
      <c r="SOI34" s="462"/>
      <c r="SOJ34" s="462"/>
      <c r="SOK34" s="462"/>
      <c r="SOL34" s="462"/>
      <c r="SOM34" s="462"/>
      <c r="SON34" s="462"/>
      <c r="SOO34" s="462"/>
      <c r="SOP34" s="462"/>
      <c r="SOQ34" s="462"/>
      <c r="SOR34" s="462"/>
      <c r="SOS34" s="462"/>
      <c r="SOT34" s="462"/>
      <c r="SOU34" s="462"/>
      <c r="SOV34" s="462"/>
      <c r="SOW34" s="462"/>
      <c r="SOX34" s="462"/>
      <c r="SOY34" s="462"/>
      <c r="SOZ34" s="462"/>
      <c r="SPA34" s="462"/>
      <c r="SPB34" s="462"/>
      <c r="SPC34" s="462"/>
      <c r="SPD34" s="462"/>
      <c r="SPE34" s="462"/>
      <c r="SPF34" s="462"/>
      <c r="SPG34" s="462"/>
      <c r="SPH34" s="462"/>
      <c r="SPI34" s="462"/>
      <c r="SPJ34" s="462"/>
      <c r="SPK34" s="462"/>
      <c r="SPL34" s="462"/>
      <c r="SPM34" s="462"/>
      <c r="SPN34" s="462"/>
      <c r="SPO34" s="462"/>
      <c r="SPP34" s="462"/>
      <c r="SPQ34" s="462"/>
      <c r="SPR34" s="462"/>
      <c r="SPS34" s="462"/>
      <c r="SPT34" s="462"/>
      <c r="SPU34" s="462"/>
      <c r="SPV34" s="462"/>
      <c r="SPW34" s="462"/>
      <c r="SPX34" s="462"/>
      <c r="SPY34" s="462"/>
      <c r="SPZ34" s="462"/>
      <c r="SQA34" s="462"/>
      <c r="SQB34" s="462"/>
      <c r="SQC34" s="462"/>
      <c r="SQD34" s="462"/>
      <c r="SQE34" s="462"/>
      <c r="SQF34" s="462"/>
      <c r="SQG34" s="462"/>
      <c r="SQH34" s="462"/>
      <c r="SQI34" s="462"/>
      <c r="SQJ34" s="462"/>
      <c r="SQK34" s="462"/>
      <c r="SQL34" s="462"/>
      <c r="SQM34" s="462"/>
      <c r="SQN34" s="462"/>
      <c r="SQO34" s="462"/>
      <c r="SQP34" s="462"/>
      <c r="SQQ34" s="462"/>
      <c r="SQR34" s="462"/>
      <c r="SQS34" s="462"/>
      <c r="SQT34" s="462"/>
      <c r="SQU34" s="462"/>
      <c r="SQV34" s="462"/>
      <c r="SQW34" s="462"/>
      <c r="SQX34" s="462"/>
      <c r="SQY34" s="462"/>
      <c r="SQZ34" s="462"/>
      <c r="SRA34" s="462"/>
      <c r="SRB34" s="462"/>
      <c r="SRC34" s="462"/>
      <c r="SRD34" s="462"/>
      <c r="SRE34" s="462"/>
      <c r="SRF34" s="462"/>
      <c r="SRG34" s="462"/>
      <c r="SRH34" s="462"/>
      <c r="SRI34" s="462"/>
      <c r="SRJ34" s="462"/>
      <c r="SRK34" s="462"/>
      <c r="SRL34" s="462"/>
      <c r="SRM34" s="462"/>
      <c r="SRN34" s="462"/>
      <c r="SRO34" s="462"/>
      <c r="SRP34" s="462"/>
      <c r="SRQ34" s="462"/>
      <c r="SRR34" s="462"/>
      <c r="SRS34" s="462"/>
      <c r="SRT34" s="462"/>
      <c r="SRU34" s="462"/>
      <c r="SRV34" s="462"/>
      <c r="SRW34" s="462"/>
      <c r="SRX34" s="462"/>
      <c r="SRY34" s="462"/>
      <c r="SRZ34" s="462"/>
      <c r="SSA34" s="462"/>
      <c r="SSB34" s="462"/>
      <c r="SSC34" s="462"/>
      <c r="SSD34" s="462"/>
      <c r="SSE34" s="462"/>
      <c r="SSF34" s="462"/>
      <c r="SSG34" s="462"/>
      <c r="SSH34" s="462"/>
      <c r="SSI34" s="462"/>
      <c r="SSJ34" s="462"/>
      <c r="SSK34" s="462"/>
      <c r="SSL34" s="462"/>
      <c r="SSM34" s="462"/>
      <c r="SSN34" s="462"/>
      <c r="SSO34" s="462"/>
      <c r="SSP34" s="462"/>
      <c r="SSQ34" s="462"/>
      <c r="SSR34" s="462"/>
      <c r="SSS34" s="462"/>
      <c r="SST34" s="462"/>
      <c r="SSU34" s="462"/>
      <c r="SSV34" s="462"/>
      <c r="SSW34" s="462"/>
      <c r="SSX34" s="462"/>
      <c r="SSY34" s="462"/>
      <c r="SSZ34" s="462"/>
      <c r="STA34" s="462"/>
      <c r="STB34" s="462"/>
      <c r="STC34" s="462"/>
      <c r="STD34" s="462"/>
      <c r="STE34" s="462"/>
      <c r="STF34" s="462"/>
      <c r="STG34" s="462"/>
      <c r="STH34" s="462"/>
      <c r="STI34" s="462"/>
      <c r="STJ34" s="462"/>
      <c r="STK34" s="462"/>
      <c r="STL34" s="462"/>
      <c r="STM34" s="462"/>
      <c r="STN34" s="462"/>
      <c r="STO34" s="462"/>
      <c r="STP34" s="462"/>
      <c r="STQ34" s="462"/>
      <c r="STR34" s="462"/>
      <c r="STS34" s="462"/>
      <c r="STT34" s="462"/>
      <c r="STU34" s="462"/>
      <c r="STV34" s="462"/>
      <c r="STW34" s="462"/>
      <c r="STX34" s="462"/>
      <c r="STY34" s="462"/>
      <c r="STZ34" s="462"/>
      <c r="SUA34" s="462"/>
      <c r="SUB34" s="462"/>
      <c r="SUC34" s="462"/>
      <c r="SUD34" s="462"/>
      <c r="SUE34" s="462"/>
      <c r="SUF34" s="462"/>
      <c r="SUG34" s="462"/>
      <c r="SUH34" s="462"/>
      <c r="SUI34" s="462"/>
      <c r="SUJ34" s="462"/>
      <c r="SUK34" s="462"/>
      <c r="SUL34" s="462"/>
      <c r="SUM34" s="462"/>
      <c r="SUN34" s="462"/>
      <c r="SUO34" s="462"/>
      <c r="SUP34" s="462"/>
      <c r="SUQ34" s="462"/>
      <c r="SUR34" s="462"/>
      <c r="SUS34" s="462"/>
      <c r="SUT34" s="462"/>
      <c r="SUU34" s="462"/>
      <c r="SUV34" s="462"/>
      <c r="SUW34" s="462"/>
      <c r="SUX34" s="462"/>
      <c r="SUY34" s="462"/>
      <c r="SUZ34" s="462"/>
      <c r="SVA34" s="462"/>
      <c r="SVB34" s="462"/>
      <c r="SVC34" s="462"/>
      <c r="SVD34" s="462"/>
      <c r="SVE34" s="462"/>
      <c r="SVF34" s="462"/>
      <c r="SVG34" s="462"/>
      <c r="SVH34" s="462"/>
      <c r="SVI34" s="462"/>
      <c r="SVJ34" s="462"/>
      <c r="SVK34" s="462"/>
      <c r="SVL34" s="462"/>
      <c r="SVM34" s="462"/>
      <c r="SVN34" s="462"/>
      <c r="SVO34" s="462"/>
      <c r="SVP34" s="462"/>
      <c r="SVQ34" s="462"/>
      <c r="SVR34" s="462"/>
      <c r="SVS34" s="462"/>
      <c r="SVT34" s="462"/>
      <c r="SVU34" s="462"/>
      <c r="SVV34" s="462"/>
      <c r="SVW34" s="462"/>
      <c r="SVX34" s="462"/>
      <c r="SVY34" s="462"/>
      <c r="SVZ34" s="462"/>
      <c r="SWA34" s="462"/>
      <c r="SWB34" s="462"/>
      <c r="SWC34" s="462"/>
      <c r="SWD34" s="462"/>
      <c r="SWE34" s="462"/>
      <c r="SWF34" s="462"/>
      <c r="SWG34" s="462"/>
      <c r="SWH34" s="462"/>
      <c r="SWI34" s="462"/>
      <c r="SWJ34" s="462"/>
      <c r="SWK34" s="462"/>
      <c r="SWL34" s="462"/>
      <c r="SWM34" s="462"/>
      <c r="SWN34" s="462"/>
      <c r="SWO34" s="462"/>
      <c r="SWP34" s="462"/>
      <c r="SWQ34" s="462"/>
      <c r="SWR34" s="462"/>
      <c r="SWS34" s="462"/>
      <c r="SWT34" s="462"/>
      <c r="SWU34" s="462"/>
      <c r="SWV34" s="462"/>
      <c r="SWW34" s="462"/>
      <c r="SWX34" s="462"/>
      <c r="SWY34" s="462"/>
      <c r="SWZ34" s="462"/>
      <c r="SXA34" s="462"/>
      <c r="SXB34" s="462"/>
      <c r="SXC34" s="462"/>
      <c r="SXD34" s="462"/>
      <c r="SXE34" s="462"/>
      <c r="SXF34" s="462"/>
      <c r="SXG34" s="462"/>
      <c r="SXH34" s="462"/>
      <c r="SXI34" s="462"/>
      <c r="SXJ34" s="462"/>
      <c r="SXK34" s="462"/>
      <c r="SXL34" s="462"/>
      <c r="SXM34" s="462"/>
      <c r="SXN34" s="462"/>
      <c r="SXO34" s="462"/>
      <c r="SXP34" s="462"/>
      <c r="SXQ34" s="462"/>
      <c r="SXR34" s="462"/>
      <c r="SXS34" s="462"/>
      <c r="SXT34" s="462"/>
      <c r="SXU34" s="462"/>
      <c r="SXV34" s="462"/>
      <c r="SXW34" s="462"/>
      <c r="SXX34" s="462"/>
      <c r="SXY34" s="462"/>
      <c r="SXZ34" s="462"/>
      <c r="SYA34" s="462"/>
      <c r="SYB34" s="462"/>
      <c r="SYC34" s="462"/>
      <c r="SYD34" s="462"/>
      <c r="SYE34" s="462"/>
      <c r="SYF34" s="462"/>
      <c r="SYG34" s="462"/>
      <c r="SYH34" s="462"/>
      <c r="SYI34" s="462"/>
      <c r="SYJ34" s="462"/>
      <c r="SYK34" s="462"/>
      <c r="SYL34" s="462"/>
      <c r="SYM34" s="462"/>
      <c r="SYN34" s="462"/>
      <c r="SYO34" s="462"/>
      <c r="SYP34" s="462"/>
      <c r="SYQ34" s="462"/>
      <c r="SYR34" s="462"/>
      <c r="SYS34" s="462"/>
      <c r="SYT34" s="462"/>
      <c r="SYU34" s="462"/>
      <c r="SYV34" s="462"/>
      <c r="SYW34" s="462"/>
      <c r="SYX34" s="462"/>
      <c r="SYY34" s="462"/>
      <c r="SYZ34" s="462"/>
      <c r="SZA34" s="462"/>
      <c r="SZB34" s="462"/>
      <c r="SZC34" s="462"/>
      <c r="SZD34" s="462"/>
      <c r="SZE34" s="462"/>
      <c r="SZF34" s="462"/>
      <c r="SZG34" s="462"/>
      <c r="SZH34" s="462"/>
      <c r="SZI34" s="462"/>
      <c r="SZJ34" s="462"/>
      <c r="SZK34" s="462"/>
      <c r="SZL34" s="462"/>
      <c r="SZM34" s="462"/>
      <c r="SZN34" s="462"/>
      <c r="SZO34" s="462"/>
      <c r="SZP34" s="462"/>
      <c r="SZQ34" s="462"/>
      <c r="SZR34" s="462"/>
      <c r="SZS34" s="462"/>
      <c r="SZT34" s="462"/>
      <c r="SZU34" s="462"/>
      <c r="SZV34" s="462"/>
      <c r="SZW34" s="462"/>
      <c r="SZX34" s="462"/>
      <c r="SZY34" s="462"/>
      <c r="SZZ34" s="462"/>
      <c r="TAA34" s="462"/>
      <c r="TAB34" s="462"/>
      <c r="TAC34" s="462"/>
      <c r="TAD34" s="462"/>
      <c r="TAE34" s="462"/>
      <c r="TAF34" s="462"/>
      <c r="TAG34" s="462"/>
      <c r="TAH34" s="462"/>
      <c r="TAI34" s="462"/>
      <c r="TAJ34" s="462"/>
      <c r="TAK34" s="462"/>
      <c r="TAL34" s="462"/>
      <c r="TAM34" s="462"/>
      <c r="TAN34" s="462"/>
      <c r="TAO34" s="462"/>
      <c r="TAP34" s="462"/>
      <c r="TAQ34" s="462"/>
      <c r="TAR34" s="462"/>
      <c r="TAS34" s="462"/>
      <c r="TAT34" s="462"/>
      <c r="TAU34" s="462"/>
      <c r="TAV34" s="462"/>
      <c r="TAW34" s="462"/>
      <c r="TAX34" s="462"/>
      <c r="TAY34" s="462"/>
      <c r="TAZ34" s="462"/>
      <c r="TBA34" s="462"/>
      <c r="TBB34" s="462"/>
      <c r="TBC34" s="462"/>
      <c r="TBD34" s="462"/>
      <c r="TBE34" s="462"/>
      <c r="TBF34" s="462"/>
      <c r="TBG34" s="462"/>
      <c r="TBH34" s="462"/>
      <c r="TBI34" s="462"/>
      <c r="TBJ34" s="462"/>
      <c r="TBK34" s="462"/>
      <c r="TBL34" s="462"/>
      <c r="TBM34" s="462"/>
      <c r="TBN34" s="462"/>
      <c r="TBO34" s="462"/>
      <c r="TBP34" s="462"/>
      <c r="TBQ34" s="462"/>
      <c r="TBR34" s="462"/>
      <c r="TBS34" s="462"/>
      <c r="TBT34" s="462"/>
      <c r="TBU34" s="462"/>
      <c r="TBV34" s="462"/>
      <c r="TBW34" s="462"/>
      <c r="TBX34" s="462"/>
      <c r="TBY34" s="462"/>
      <c r="TBZ34" s="462"/>
      <c r="TCA34" s="462"/>
      <c r="TCB34" s="462"/>
      <c r="TCC34" s="462"/>
      <c r="TCD34" s="462"/>
      <c r="TCE34" s="462"/>
      <c r="TCF34" s="462"/>
      <c r="TCG34" s="462"/>
      <c r="TCH34" s="462"/>
      <c r="TCI34" s="462"/>
      <c r="TCJ34" s="462"/>
      <c r="TCK34" s="462"/>
      <c r="TCL34" s="462"/>
      <c r="TCM34" s="462"/>
      <c r="TCN34" s="462"/>
      <c r="TCO34" s="462"/>
      <c r="TCP34" s="462"/>
      <c r="TCQ34" s="462"/>
      <c r="TCR34" s="462"/>
      <c r="TCS34" s="462"/>
      <c r="TCT34" s="462"/>
      <c r="TCU34" s="462"/>
      <c r="TCV34" s="462"/>
      <c r="TCW34" s="462"/>
      <c r="TCX34" s="462"/>
      <c r="TCY34" s="462"/>
      <c r="TCZ34" s="462"/>
      <c r="TDA34" s="462"/>
      <c r="TDB34" s="462"/>
      <c r="TDC34" s="462"/>
      <c r="TDD34" s="462"/>
      <c r="TDE34" s="462"/>
      <c r="TDF34" s="462"/>
      <c r="TDG34" s="462"/>
      <c r="TDH34" s="462"/>
      <c r="TDI34" s="462"/>
      <c r="TDJ34" s="462"/>
      <c r="TDK34" s="462"/>
      <c r="TDL34" s="462"/>
      <c r="TDM34" s="462"/>
      <c r="TDN34" s="462"/>
      <c r="TDO34" s="462"/>
      <c r="TDP34" s="462"/>
      <c r="TDQ34" s="462"/>
      <c r="TDR34" s="462"/>
      <c r="TDS34" s="462"/>
      <c r="TDT34" s="462"/>
      <c r="TDU34" s="462"/>
      <c r="TDV34" s="462"/>
      <c r="TDW34" s="462"/>
      <c r="TDX34" s="462"/>
      <c r="TDY34" s="462"/>
      <c r="TDZ34" s="462"/>
      <c r="TEA34" s="462"/>
      <c r="TEB34" s="462"/>
      <c r="TEC34" s="462"/>
      <c r="TED34" s="462"/>
      <c r="TEE34" s="462"/>
      <c r="TEF34" s="462"/>
      <c r="TEG34" s="462"/>
      <c r="TEH34" s="462"/>
      <c r="TEI34" s="462"/>
      <c r="TEJ34" s="462"/>
      <c r="TEK34" s="462"/>
      <c r="TEL34" s="462"/>
      <c r="TEM34" s="462"/>
      <c r="TEN34" s="462"/>
      <c r="TEO34" s="462"/>
      <c r="TEP34" s="462"/>
      <c r="TEQ34" s="462"/>
      <c r="TER34" s="462"/>
      <c r="TES34" s="462"/>
      <c r="TET34" s="462"/>
      <c r="TEU34" s="462"/>
      <c r="TEV34" s="462"/>
      <c r="TEW34" s="462"/>
      <c r="TEX34" s="462"/>
      <c r="TEY34" s="462"/>
      <c r="TEZ34" s="462"/>
      <c r="TFA34" s="462"/>
      <c r="TFB34" s="462"/>
      <c r="TFC34" s="462"/>
      <c r="TFD34" s="462"/>
      <c r="TFE34" s="462"/>
      <c r="TFF34" s="462"/>
      <c r="TFG34" s="462"/>
      <c r="TFH34" s="462"/>
      <c r="TFI34" s="462"/>
      <c r="TFJ34" s="462"/>
      <c r="TFK34" s="462"/>
      <c r="TFL34" s="462"/>
      <c r="TFM34" s="462"/>
      <c r="TFN34" s="462"/>
      <c r="TFO34" s="462"/>
      <c r="TFP34" s="462"/>
      <c r="TFQ34" s="462"/>
      <c r="TFR34" s="462"/>
      <c r="TFS34" s="462"/>
      <c r="TFT34" s="462"/>
      <c r="TFU34" s="462"/>
      <c r="TFV34" s="462"/>
      <c r="TFW34" s="462"/>
      <c r="TFX34" s="462"/>
      <c r="TFY34" s="462"/>
      <c r="TFZ34" s="462"/>
      <c r="TGA34" s="462"/>
      <c r="TGB34" s="462"/>
      <c r="TGC34" s="462"/>
      <c r="TGD34" s="462"/>
      <c r="TGE34" s="462"/>
      <c r="TGF34" s="462"/>
      <c r="TGG34" s="462"/>
      <c r="TGH34" s="462"/>
      <c r="TGI34" s="462"/>
      <c r="TGJ34" s="462"/>
      <c r="TGK34" s="462"/>
      <c r="TGL34" s="462"/>
      <c r="TGM34" s="462"/>
      <c r="TGN34" s="462"/>
      <c r="TGO34" s="462"/>
      <c r="TGP34" s="462"/>
      <c r="TGQ34" s="462"/>
      <c r="TGR34" s="462"/>
      <c r="TGS34" s="462"/>
      <c r="TGT34" s="462"/>
      <c r="TGU34" s="462"/>
      <c r="TGV34" s="462"/>
      <c r="TGW34" s="462"/>
      <c r="TGX34" s="462"/>
      <c r="TGY34" s="462"/>
      <c r="TGZ34" s="462"/>
      <c r="THA34" s="462"/>
      <c r="THB34" s="462"/>
      <c r="THC34" s="462"/>
      <c r="THD34" s="462"/>
      <c r="THE34" s="462"/>
      <c r="THF34" s="462"/>
      <c r="THG34" s="462"/>
      <c r="THH34" s="462"/>
      <c r="THI34" s="462"/>
      <c r="THJ34" s="462"/>
      <c r="THK34" s="462"/>
      <c r="THL34" s="462"/>
      <c r="THM34" s="462"/>
      <c r="THN34" s="462"/>
      <c r="THO34" s="462"/>
      <c r="THP34" s="462"/>
      <c r="THQ34" s="462"/>
      <c r="THR34" s="462"/>
      <c r="THS34" s="462"/>
      <c r="THT34" s="462"/>
      <c r="THU34" s="462"/>
      <c r="THV34" s="462"/>
      <c r="THW34" s="462"/>
      <c r="THX34" s="462"/>
      <c r="THY34" s="462"/>
      <c r="THZ34" s="462"/>
      <c r="TIA34" s="462"/>
      <c r="TIB34" s="462"/>
      <c r="TIC34" s="462"/>
      <c r="TID34" s="462"/>
      <c r="TIE34" s="462"/>
      <c r="TIF34" s="462"/>
      <c r="TIG34" s="462"/>
      <c r="TIH34" s="462"/>
      <c r="TII34" s="462"/>
      <c r="TIJ34" s="462"/>
      <c r="TIK34" s="462"/>
      <c r="TIL34" s="462"/>
      <c r="TIM34" s="462"/>
      <c r="TIN34" s="462"/>
      <c r="TIO34" s="462"/>
      <c r="TIP34" s="462"/>
      <c r="TIQ34" s="462"/>
      <c r="TIR34" s="462"/>
      <c r="TIS34" s="462"/>
      <c r="TIT34" s="462"/>
      <c r="TIU34" s="462"/>
      <c r="TIV34" s="462"/>
      <c r="TIW34" s="462"/>
      <c r="TIX34" s="462"/>
      <c r="TIY34" s="462"/>
      <c r="TIZ34" s="462"/>
      <c r="TJA34" s="462"/>
      <c r="TJB34" s="462"/>
      <c r="TJC34" s="462"/>
      <c r="TJD34" s="462"/>
      <c r="TJE34" s="462"/>
      <c r="TJF34" s="462"/>
      <c r="TJG34" s="462"/>
      <c r="TJH34" s="462"/>
      <c r="TJI34" s="462"/>
      <c r="TJJ34" s="462"/>
      <c r="TJK34" s="462"/>
      <c r="TJL34" s="462"/>
      <c r="TJM34" s="462"/>
      <c r="TJN34" s="462"/>
      <c r="TJO34" s="462"/>
      <c r="TJP34" s="462"/>
      <c r="TJQ34" s="462"/>
      <c r="TJR34" s="462"/>
      <c r="TJS34" s="462"/>
      <c r="TJT34" s="462"/>
      <c r="TJU34" s="462"/>
      <c r="TJV34" s="462"/>
      <c r="TJW34" s="462"/>
      <c r="TJX34" s="462"/>
      <c r="TJY34" s="462"/>
      <c r="TJZ34" s="462"/>
      <c r="TKA34" s="462"/>
      <c r="TKB34" s="462"/>
      <c r="TKC34" s="462"/>
      <c r="TKD34" s="462"/>
      <c r="TKE34" s="462"/>
      <c r="TKF34" s="462"/>
      <c r="TKG34" s="462"/>
      <c r="TKH34" s="462"/>
      <c r="TKI34" s="462"/>
      <c r="TKJ34" s="462"/>
      <c r="TKK34" s="462"/>
      <c r="TKL34" s="462"/>
      <c r="TKM34" s="462"/>
      <c r="TKN34" s="462"/>
      <c r="TKO34" s="462"/>
      <c r="TKP34" s="462"/>
      <c r="TKQ34" s="462"/>
      <c r="TKR34" s="462"/>
      <c r="TKS34" s="462"/>
      <c r="TKT34" s="462"/>
      <c r="TKU34" s="462"/>
      <c r="TKV34" s="462"/>
      <c r="TKW34" s="462"/>
      <c r="TKX34" s="462"/>
      <c r="TKY34" s="462"/>
      <c r="TKZ34" s="462"/>
      <c r="TLA34" s="462"/>
      <c r="TLB34" s="462"/>
      <c r="TLC34" s="462"/>
      <c r="TLD34" s="462"/>
      <c r="TLE34" s="462"/>
      <c r="TLF34" s="462"/>
      <c r="TLG34" s="462"/>
      <c r="TLH34" s="462"/>
      <c r="TLI34" s="462"/>
      <c r="TLJ34" s="462"/>
      <c r="TLK34" s="462"/>
      <c r="TLL34" s="462"/>
      <c r="TLM34" s="462"/>
      <c r="TLN34" s="462"/>
      <c r="TLO34" s="462"/>
      <c r="TLP34" s="462"/>
      <c r="TLQ34" s="462"/>
      <c r="TLR34" s="462"/>
      <c r="TLS34" s="462"/>
      <c r="TLT34" s="462"/>
      <c r="TLU34" s="462"/>
      <c r="TLV34" s="462"/>
      <c r="TLW34" s="462"/>
      <c r="TLX34" s="462"/>
      <c r="TLY34" s="462"/>
      <c r="TLZ34" s="462"/>
      <c r="TMA34" s="462"/>
      <c r="TMB34" s="462"/>
      <c r="TMC34" s="462"/>
      <c r="TMD34" s="462"/>
      <c r="TME34" s="462"/>
      <c r="TMF34" s="462"/>
      <c r="TMG34" s="462"/>
      <c r="TMH34" s="462"/>
      <c r="TMI34" s="462"/>
      <c r="TMJ34" s="462"/>
      <c r="TMK34" s="462"/>
      <c r="TML34" s="462"/>
      <c r="TMM34" s="462"/>
      <c r="TMN34" s="462"/>
      <c r="TMO34" s="462"/>
      <c r="TMP34" s="462"/>
      <c r="TMQ34" s="462"/>
      <c r="TMR34" s="462"/>
      <c r="TMS34" s="462"/>
      <c r="TMT34" s="462"/>
      <c r="TMU34" s="462"/>
      <c r="TMV34" s="462"/>
      <c r="TMW34" s="462"/>
      <c r="TMX34" s="462"/>
      <c r="TMY34" s="462"/>
      <c r="TMZ34" s="462"/>
      <c r="TNA34" s="462"/>
      <c r="TNB34" s="462"/>
      <c r="TNC34" s="462"/>
      <c r="TND34" s="462"/>
      <c r="TNE34" s="462"/>
      <c r="TNF34" s="462"/>
      <c r="TNG34" s="462"/>
      <c r="TNH34" s="462"/>
      <c r="TNI34" s="462"/>
      <c r="TNJ34" s="462"/>
      <c r="TNK34" s="462"/>
      <c r="TNL34" s="462"/>
      <c r="TNM34" s="462"/>
      <c r="TNN34" s="462"/>
      <c r="TNO34" s="462"/>
      <c r="TNP34" s="462"/>
      <c r="TNQ34" s="462"/>
      <c r="TNR34" s="462"/>
      <c r="TNS34" s="462"/>
      <c r="TNT34" s="462"/>
      <c r="TNU34" s="462"/>
      <c r="TNV34" s="462"/>
      <c r="TNW34" s="462"/>
      <c r="TNX34" s="462"/>
      <c r="TNY34" s="462"/>
      <c r="TNZ34" s="462"/>
      <c r="TOA34" s="462"/>
      <c r="TOB34" s="462"/>
      <c r="TOC34" s="462"/>
      <c r="TOD34" s="462"/>
      <c r="TOE34" s="462"/>
      <c r="TOF34" s="462"/>
      <c r="TOG34" s="462"/>
      <c r="TOH34" s="462"/>
      <c r="TOI34" s="462"/>
      <c r="TOJ34" s="462"/>
      <c r="TOK34" s="462"/>
      <c r="TOL34" s="462"/>
      <c r="TOM34" s="462"/>
      <c r="TON34" s="462"/>
      <c r="TOO34" s="462"/>
      <c r="TOP34" s="462"/>
      <c r="TOQ34" s="462"/>
      <c r="TOR34" s="462"/>
      <c r="TOS34" s="462"/>
      <c r="TOT34" s="462"/>
      <c r="TOU34" s="462"/>
      <c r="TOV34" s="462"/>
      <c r="TOW34" s="462"/>
      <c r="TOX34" s="462"/>
      <c r="TOY34" s="462"/>
      <c r="TOZ34" s="462"/>
      <c r="TPA34" s="462"/>
      <c r="TPB34" s="462"/>
      <c r="TPC34" s="462"/>
      <c r="TPD34" s="462"/>
      <c r="TPE34" s="462"/>
      <c r="TPF34" s="462"/>
      <c r="TPG34" s="462"/>
      <c r="TPH34" s="462"/>
      <c r="TPI34" s="462"/>
      <c r="TPJ34" s="462"/>
      <c r="TPK34" s="462"/>
      <c r="TPL34" s="462"/>
      <c r="TPM34" s="462"/>
      <c r="TPN34" s="462"/>
      <c r="TPO34" s="462"/>
      <c r="TPP34" s="462"/>
      <c r="TPQ34" s="462"/>
      <c r="TPR34" s="462"/>
      <c r="TPS34" s="462"/>
      <c r="TPT34" s="462"/>
      <c r="TPU34" s="462"/>
      <c r="TPV34" s="462"/>
      <c r="TPW34" s="462"/>
      <c r="TPX34" s="462"/>
      <c r="TPY34" s="462"/>
      <c r="TPZ34" s="462"/>
      <c r="TQA34" s="462"/>
      <c r="TQB34" s="462"/>
      <c r="TQC34" s="462"/>
      <c r="TQD34" s="462"/>
      <c r="TQE34" s="462"/>
      <c r="TQF34" s="462"/>
      <c r="TQG34" s="462"/>
      <c r="TQH34" s="462"/>
      <c r="TQI34" s="462"/>
      <c r="TQJ34" s="462"/>
      <c r="TQK34" s="462"/>
      <c r="TQL34" s="462"/>
      <c r="TQM34" s="462"/>
      <c r="TQN34" s="462"/>
      <c r="TQO34" s="462"/>
      <c r="TQP34" s="462"/>
      <c r="TQQ34" s="462"/>
      <c r="TQR34" s="462"/>
      <c r="TQS34" s="462"/>
      <c r="TQT34" s="462"/>
      <c r="TQU34" s="462"/>
      <c r="TQV34" s="462"/>
      <c r="TQW34" s="462"/>
      <c r="TQX34" s="462"/>
      <c r="TQY34" s="462"/>
      <c r="TQZ34" s="462"/>
      <c r="TRA34" s="462"/>
      <c r="TRB34" s="462"/>
      <c r="TRC34" s="462"/>
      <c r="TRD34" s="462"/>
      <c r="TRE34" s="462"/>
      <c r="TRF34" s="462"/>
      <c r="TRG34" s="462"/>
      <c r="TRH34" s="462"/>
      <c r="TRI34" s="462"/>
      <c r="TRJ34" s="462"/>
      <c r="TRK34" s="462"/>
      <c r="TRL34" s="462"/>
      <c r="TRM34" s="462"/>
      <c r="TRN34" s="462"/>
      <c r="TRO34" s="462"/>
      <c r="TRP34" s="462"/>
      <c r="TRQ34" s="462"/>
      <c r="TRR34" s="462"/>
      <c r="TRS34" s="462"/>
      <c r="TRT34" s="462"/>
      <c r="TRU34" s="462"/>
      <c r="TRV34" s="462"/>
      <c r="TRW34" s="462"/>
      <c r="TRX34" s="462"/>
      <c r="TRY34" s="462"/>
      <c r="TRZ34" s="462"/>
      <c r="TSA34" s="462"/>
      <c r="TSB34" s="462"/>
      <c r="TSC34" s="462"/>
      <c r="TSD34" s="462"/>
      <c r="TSE34" s="462"/>
      <c r="TSF34" s="462"/>
      <c r="TSG34" s="462"/>
      <c r="TSH34" s="462"/>
      <c r="TSI34" s="462"/>
      <c r="TSJ34" s="462"/>
      <c r="TSK34" s="462"/>
      <c r="TSL34" s="462"/>
      <c r="TSM34" s="462"/>
      <c r="TSN34" s="462"/>
      <c r="TSO34" s="462"/>
      <c r="TSP34" s="462"/>
      <c r="TSQ34" s="462"/>
      <c r="TSR34" s="462"/>
      <c r="TSS34" s="462"/>
      <c r="TST34" s="462"/>
      <c r="TSU34" s="462"/>
      <c r="TSV34" s="462"/>
      <c r="TSW34" s="462"/>
      <c r="TSX34" s="462"/>
      <c r="TSY34" s="462"/>
      <c r="TSZ34" s="462"/>
      <c r="TTA34" s="462"/>
      <c r="TTB34" s="462"/>
      <c r="TTC34" s="462"/>
      <c r="TTD34" s="462"/>
      <c r="TTE34" s="462"/>
      <c r="TTF34" s="462"/>
      <c r="TTG34" s="462"/>
      <c r="TTH34" s="462"/>
      <c r="TTI34" s="462"/>
      <c r="TTJ34" s="462"/>
      <c r="TTK34" s="462"/>
      <c r="TTL34" s="462"/>
      <c r="TTM34" s="462"/>
      <c r="TTN34" s="462"/>
      <c r="TTO34" s="462"/>
      <c r="TTP34" s="462"/>
      <c r="TTQ34" s="462"/>
      <c r="TTR34" s="462"/>
      <c r="TTS34" s="462"/>
      <c r="TTT34" s="462"/>
      <c r="TTU34" s="462"/>
      <c r="TTV34" s="462"/>
      <c r="TTW34" s="462"/>
      <c r="TTX34" s="462"/>
      <c r="TTY34" s="462"/>
      <c r="TTZ34" s="462"/>
      <c r="TUA34" s="462"/>
      <c r="TUB34" s="462"/>
      <c r="TUC34" s="462"/>
      <c r="TUD34" s="462"/>
      <c r="TUE34" s="462"/>
      <c r="TUF34" s="462"/>
      <c r="TUG34" s="462"/>
      <c r="TUH34" s="462"/>
      <c r="TUI34" s="462"/>
      <c r="TUJ34" s="462"/>
      <c r="TUK34" s="462"/>
      <c r="TUL34" s="462"/>
      <c r="TUM34" s="462"/>
      <c r="TUN34" s="462"/>
      <c r="TUO34" s="462"/>
      <c r="TUP34" s="462"/>
      <c r="TUQ34" s="462"/>
      <c r="TUR34" s="462"/>
      <c r="TUS34" s="462"/>
      <c r="TUT34" s="462"/>
      <c r="TUU34" s="462"/>
      <c r="TUV34" s="462"/>
      <c r="TUW34" s="462"/>
      <c r="TUX34" s="462"/>
      <c r="TUY34" s="462"/>
      <c r="TUZ34" s="462"/>
      <c r="TVA34" s="462"/>
      <c r="TVB34" s="462"/>
      <c r="TVC34" s="462"/>
      <c r="TVD34" s="462"/>
      <c r="TVE34" s="462"/>
      <c r="TVF34" s="462"/>
      <c r="TVG34" s="462"/>
      <c r="TVH34" s="462"/>
      <c r="TVI34" s="462"/>
      <c r="TVJ34" s="462"/>
      <c r="TVK34" s="462"/>
      <c r="TVL34" s="462"/>
      <c r="TVM34" s="462"/>
      <c r="TVN34" s="462"/>
      <c r="TVO34" s="462"/>
      <c r="TVP34" s="462"/>
      <c r="TVQ34" s="462"/>
      <c r="TVR34" s="462"/>
      <c r="TVS34" s="462"/>
      <c r="TVT34" s="462"/>
      <c r="TVU34" s="462"/>
      <c r="TVV34" s="462"/>
      <c r="TVW34" s="462"/>
      <c r="TVX34" s="462"/>
      <c r="TVY34" s="462"/>
      <c r="TVZ34" s="462"/>
      <c r="TWA34" s="462"/>
      <c r="TWB34" s="462"/>
      <c r="TWC34" s="462"/>
      <c r="TWD34" s="462"/>
      <c r="TWE34" s="462"/>
      <c r="TWF34" s="462"/>
      <c r="TWG34" s="462"/>
      <c r="TWH34" s="462"/>
      <c r="TWI34" s="462"/>
      <c r="TWJ34" s="462"/>
      <c r="TWK34" s="462"/>
      <c r="TWL34" s="462"/>
      <c r="TWM34" s="462"/>
      <c r="TWN34" s="462"/>
      <c r="TWO34" s="462"/>
      <c r="TWP34" s="462"/>
      <c r="TWQ34" s="462"/>
      <c r="TWR34" s="462"/>
      <c r="TWS34" s="462"/>
      <c r="TWT34" s="462"/>
      <c r="TWU34" s="462"/>
      <c r="TWV34" s="462"/>
      <c r="TWW34" s="462"/>
      <c r="TWX34" s="462"/>
      <c r="TWY34" s="462"/>
      <c r="TWZ34" s="462"/>
      <c r="TXA34" s="462"/>
      <c r="TXB34" s="462"/>
      <c r="TXC34" s="462"/>
      <c r="TXD34" s="462"/>
      <c r="TXE34" s="462"/>
      <c r="TXF34" s="462"/>
      <c r="TXG34" s="462"/>
      <c r="TXH34" s="462"/>
      <c r="TXI34" s="462"/>
      <c r="TXJ34" s="462"/>
      <c r="TXK34" s="462"/>
      <c r="TXL34" s="462"/>
      <c r="TXM34" s="462"/>
      <c r="TXN34" s="462"/>
      <c r="TXO34" s="462"/>
      <c r="TXP34" s="462"/>
      <c r="TXQ34" s="462"/>
      <c r="TXR34" s="462"/>
      <c r="TXS34" s="462"/>
      <c r="TXT34" s="462"/>
      <c r="TXU34" s="462"/>
      <c r="TXV34" s="462"/>
      <c r="TXW34" s="462"/>
      <c r="TXX34" s="462"/>
      <c r="TXY34" s="462"/>
      <c r="TXZ34" s="462"/>
      <c r="TYA34" s="462"/>
      <c r="TYB34" s="462"/>
      <c r="TYC34" s="462"/>
      <c r="TYD34" s="462"/>
      <c r="TYE34" s="462"/>
      <c r="TYF34" s="462"/>
      <c r="TYG34" s="462"/>
      <c r="TYH34" s="462"/>
      <c r="TYI34" s="462"/>
      <c r="TYJ34" s="462"/>
      <c r="TYK34" s="462"/>
      <c r="TYL34" s="462"/>
      <c r="TYM34" s="462"/>
      <c r="TYN34" s="462"/>
      <c r="TYO34" s="462"/>
      <c r="TYP34" s="462"/>
      <c r="TYQ34" s="462"/>
      <c r="TYR34" s="462"/>
      <c r="TYS34" s="462"/>
      <c r="TYT34" s="462"/>
      <c r="TYU34" s="462"/>
      <c r="TYV34" s="462"/>
      <c r="TYW34" s="462"/>
      <c r="TYX34" s="462"/>
      <c r="TYY34" s="462"/>
      <c r="TYZ34" s="462"/>
      <c r="TZA34" s="462"/>
      <c r="TZB34" s="462"/>
      <c r="TZC34" s="462"/>
      <c r="TZD34" s="462"/>
      <c r="TZE34" s="462"/>
      <c r="TZF34" s="462"/>
      <c r="TZG34" s="462"/>
      <c r="TZH34" s="462"/>
      <c r="TZI34" s="462"/>
      <c r="TZJ34" s="462"/>
      <c r="TZK34" s="462"/>
      <c r="TZL34" s="462"/>
      <c r="TZM34" s="462"/>
      <c r="TZN34" s="462"/>
      <c r="TZO34" s="462"/>
      <c r="TZP34" s="462"/>
      <c r="TZQ34" s="462"/>
      <c r="TZR34" s="462"/>
      <c r="TZS34" s="462"/>
      <c r="TZT34" s="462"/>
      <c r="TZU34" s="462"/>
      <c r="TZV34" s="462"/>
      <c r="TZW34" s="462"/>
      <c r="TZX34" s="462"/>
      <c r="TZY34" s="462"/>
      <c r="TZZ34" s="462"/>
      <c r="UAA34" s="462"/>
      <c r="UAB34" s="462"/>
      <c r="UAC34" s="462"/>
      <c r="UAD34" s="462"/>
      <c r="UAE34" s="462"/>
      <c r="UAF34" s="462"/>
      <c r="UAG34" s="462"/>
      <c r="UAH34" s="462"/>
      <c r="UAI34" s="462"/>
      <c r="UAJ34" s="462"/>
      <c r="UAK34" s="462"/>
      <c r="UAL34" s="462"/>
      <c r="UAM34" s="462"/>
      <c r="UAN34" s="462"/>
      <c r="UAO34" s="462"/>
      <c r="UAP34" s="462"/>
      <c r="UAQ34" s="462"/>
      <c r="UAR34" s="462"/>
      <c r="UAS34" s="462"/>
      <c r="UAT34" s="462"/>
      <c r="UAU34" s="462"/>
      <c r="UAV34" s="462"/>
      <c r="UAW34" s="462"/>
      <c r="UAX34" s="462"/>
      <c r="UAY34" s="462"/>
      <c r="UAZ34" s="462"/>
      <c r="UBA34" s="462"/>
      <c r="UBB34" s="462"/>
      <c r="UBC34" s="462"/>
      <c r="UBD34" s="462"/>
      <c r="UBE34" s="462"/>
      <c r="UBF34" s="462"/>
      <c r="UBG34" s="462"/>
      <c r="UBH34" s="462"/>
      <c r="UBI34" s="462"/>
      <c r="UBJ34" s="462"/>
      <c r="UBK34" s="462"/>
      <c r="UBL34" s="462"/>
      <c r="UBM34" s="462"/>
      <c r="UBN34" s="462"/>
      <c r="UBO34" s="462"/>
      <c r="UBP34" s="462"/>
      <c r="UBQ34" s="462"/>
      <c r="UBR34" s="462"/>
      <c r="UBS34" s="462"/>
      <c r="UBT34" s="462"/>
      <c r="UBU34" s="462"/>
      <c r="UBV34" s="462"/>
      <c r="UBW34" s="462"/>
      <c r="UBX34" s="462"/>
      <c r="UBY34" s="462"/>
      <c r="UBZ34" s="462"/>
      <c r="UCA34" s="462"/>
      <c r="UCB34" s="462"/>
      <c r="UCC34" s="462"/>
      <c r="UCD34" s="462"/>
      <c r="UCE34" s="462"/>
      <c r="UCF34" s="462"/>
      <c r="UCG34" s="462"/>
      <c r="UCH34" s="462"/>
      <c r="UCI34" s="462"/>
      <c r="UCJ34" s="462"/>
      <c r="UCK34" s="462"/>
      <c r="UCL34" s="462"/>
      <c r="UCM34" s="462"/>
      <c r="UCN34" s="462"/>
      <c r="UCO34" s="462"/>
      <c r="UCP34" s="462"/>
      <c r="UCQ34" s="462"/>
      <c r="UCR34" s="462"/>
      <c r="UCS34" s="462"/>
      <c r="UCT34" s="462"/>
      <c r="UCU34" s="462"/>
      <c r="UCV34" s="462"/>
      <c r="UCW34" s="462"/>
      <c r="UCX34" s="462"/>
      <c r="UCY34" s="462"/>
      <c r="UCZ34" s="462"/>
      <c r="UDA34" s="462"/>
      <c r="UDB34" s="462"/>
      <c r="UDC34" s="462"/>
      <c r="UDD34" s="462"/>
      <c r="UDE34" s="462"/>
      <c r="UDF34" s="462"/>
      <c r="UDG34" s="462"/>
      <c r="UDH34" s="462"/>
      <c r="UDI34" s="462"/>
      <c r="UDJ34" s="462"/>
      <c r="UDK34" s="462"/>
      <c r="UDL34" s="462"/>
      <c r="UDM34" s="462"/>
      <c r="UDN34" s="462"/>
      <c r="UDO34" s="462"/>
      <c r="UDP34" s="462"/>
      <c r="UDQ34" s="462"/>
      <c r="UDR34" s="462"/>
      <c r="UDS34" s="462"/>
      <c r="UDT34" s="462"/>
      <c r="UDU34" s="462"/>
      <c r="UDV34" s="462"/>
      <c r="UDW34" s="462"/>
      <c r="UDX34" s="462"/>
      <c r="UDY34" s="462"/>
      <c r="UDZ34" s="462"/>
      <c r="UEA34" s="462"/>
      <c r="UEB34" s="462"/>
      <c r="UEC34" s="462"/>
      <c r="UED34" s="462"/>
      <c r="UEE34" s="462"/>
      <c r="UEF34" s="462"/>
      <c r="UEG34" s="462"/>
      <c r="UEH34" s="462"/>
      <c r="UEI34" s="462"/>
      <c r="UEJ34" s="462"/>
      <c r="UEK34" s="462"/>
      <c r="UEL34" s="462"/>
      <c r="UEM34" s="462"/>
      <c r="UEN34" s="462"/>
      <c r="UEO34" s="462"/>
      <c r="UEP34" s="462"/>
      <c r="UEQ34" s="462"/>
      <c r="UER34" s="462"/>
      <c r="UES34" s="462"/>
      <c r="UET34" s="462"/>
      <c r="UEU34" s="462"/>
      <c r="UEV34" s="462"/>
      <c r="UEW34" s="462"/>
      <c r="UEX34" s="462"/>
      <c r="UEY34" s="462"/>
      <c r="UEZ34" s="462"/>
      <c r="UFA34" s="462"/>
      <c r="UFB34" s="462"/>
      <c r="UFC34" s="462"/>
      <c r="UFD34" s="462"/>
      <c r="UFE34" s="462"/>
      <c r="UFF34" s="462"/>
      <c r="UFG34" s="462"/>
      <c r="UFH34" s="462"/>
      <c r="UFI34" s="462"/>
      <c r="UFJ34" s="462"/>
      <c r="UFK34" s="462"/>
      <c r="UFL34" s="462"/>
      <c r="UFM34" s="462"/>
      <c r="UFN34" s="462"/>
      <c r="UFO34" s="462"/>
      <c r="UFP34" s="462"/>
      <c r="UFQ34" s="462"/>
      <c r="UFR34" s="462"/>
      <c r="UFS34" s="462"/>
      <c r="UFT34" s="462"/>
      <c r="UFU34" s="462"/>
      <c r="UFV34" s="462"/>
      <c r="UFW34" s="462"/>
      <c r="UFX34" s="462"/>
      <c r="UFY34" s="462"/>
      <c r="UFZ34" s="462"/>
      <c r="UGA34" s="462"/>
      <c r="UGB34" s="462"/>
      <c r="UGC34" s="462"/>
      <c r="UGD34" s="462"/>
      <c r="UGE34" s="462"/>
      <c r="UGF34" s="462"/>
      <c r="UGG34" s="462"/>
      <c r="UGH34" s="462"/>
      <c r="UGI34" s="462"/>
      <c r="UGJ34" s="462"/>
      <c r="UGK34" s="462"/>
      <c r="UGL34" s="462"/>
      <c r="UGM34" s="462"/>
      <c r="UGN34" s="462"/>
      <c r="UGO34" s="462"/>
      <c r="UGP34" s="462"/>
      <c r="UGQ34" s="462"/>
      <c r="UGR34" s="462"/>
      <c r="UGS34" s="462"/>
      <c r="UGT34" s="462"/>
      <c r="UGU34" s="462"/>
      <c r="UGV34" s="462"/>
      <c r="UGW34" s="462"/>
      <c r="UGX34" s="462"/>
      <c r="UGY34" s="462"/>
      <c r="UGZ34" s="462"/>
      <c r="UHA34" s="462"/>
      <c r="UHB34" s="462"/>
      <c r="UHC34" s="462"/>
      <c r="UHD34" s="462"/>
      <c r="UHE34" s="462"/>
      <c r="UHF34" s="462"/>
      <c r="UHG34" s="462"/>
      <c r="UHH34" s="462"/>
      <c r="UHI34" s="462"/>
      <c r="UHJ34" s="462"/>
      <c r="UHK34" s="462"/>
      <c r="UHL34" s="462"/>
      <c r="UHM34" s="462"/>
      <c r="UHN34" s="462"/>
      <c r="UHO34" s="462"/>
      <c r="UHP34" s="462"/>
      <c r="UHQ34" s="462"/>
      <c r="UHR34" s="462"/>
      <c r="UHS34" s="462"/>
      <c r="UHT34" s="462"/>
      <c r="UHU34" s="462"/>
      <c r="UHV34" s="462"/>
      <c r="UHW34" s="462"/>
      <c r="UHX34" s="462"/>
      <c r="UHY34" s="462"/>
      <c r="UHZ34" s="462"/>
      <c r="UIA34" s="462"/>
      <c r="UIB34" s="462"/>
      <c r="UIC34" s="462"/>
      <c r="UID34" s="462"/>
      <c r="UIE34" s="462"/>
      <c r="UIF34" s="462"/>
      <c r="UIG34" s="462"/>
      <c r="UIH34" s="462"/>
      <c r="UII34" s="462"/>
      <c r="UIJ34" s="462"/>
      <c r="UIK34" s="462"/>
      <c r="UIL34" s="462"/>
      <c r="UIM34" s="462"/>
      <c r="UIN34" s="462"/>
      <c r="UIO34" s="462"/>
      <c r="UIP34" s="462"/>
      <c r="UIQ34" s="462"/>
      <c r="UIR34" s="462"/>
      <c r="UIS34" s="462"/>
      <c r="UIT34" s="462"/>
      <c r="UIU34" s="462"/>
      <c r="UIV34" s="462"/>
      <c r="UIW34" s="462"/>
      <c r="UIX34" s="462"/>
      <c r="UIY34" s="462"/>
      <c r="UIZ34" s="462"/>
      <c r="UJA34" s="462"/>
      <c r="UJB34" s="462"/>
      <c r="UJC34" s="462"/>
      <c r="UJD34" s="462"/>
      <c r="UJE34" s="462"/>
      <c r="UJF34" s="462"/>
      <c r="UJG34" s="462"/>
      <c r="UJH34" s="462"/>
      <c r="UJI34" s="462"/>
      <c r="UJJ34" s="462"/>
      <c r="UJK34" s="462"/>
      <c r="UJL34" s="462"/>
      <c r="UJM34" s="462"/>
      <c r="UJN34" s="462"/>
      <c r="UJO34" s="462"/>
      <c r="UJP34" s="462"/>
      <c r="UJQ34" s="462"/>
      <c r="UJR34" s="462"/>
      <c r="UJS34" s="462"/>
      <c r="UJT34" s="462"/>
      <c r="UJU34" s="462"/>
      <c r="UJV34" s="462"/>
      <c r="UJW34" s="462"/>
      <c r="UJX34" s="462"/>
      <c r="UJY34" s="462"/>
      <c r="UJZ34" s="462"/>
      <c r="UKA34" s="462"/>
      <c r="UKB34" s="462"/>
      <c r="UKC34" s="462"/>
      <c r="UKD34" s="462"/>
      <c r="UKE34" s="462"/>
      <c r="UKF34" s="462"/>
      <c r="UKG34" s="462"/>
      <c r="UKH34" s="462"/>
      <c r="UKI34" s="462"/>
      <c r="UKJ34" s="462"/>
      <c r="UKK34" s="462"/>
      <c r="UKL34" s="462"/>
      <c r="UKM34" s="462"/>
      <c r="UKN34" s="462"/>
      <c r="UKO34" s="462"/>
      <c r="UKP34" s="462"/>
      <c r="UKQ34" s="462"/>
      <c r="UKR34" s="462"/>
      <c r="UKS34" s="462"/>
      <c r="UKT34" s="462"/>
      <c r="UKU34" s="462"/>
      <c r="UKV34" s="462"/>
      <c r="UKW34" s="462"/>
      <c r="UKX34" s="462"/>
      <c r="UKY34" s="462"/>
      <c r="UKZ34" s="462"/>
      <c r="ULA34" s="462"/>
      <c r="ULB34" s="462"/>
      <c r="ULC34" s="462"/>
      <c r="ULD34" s="462"/>
      <c r="ULE34" s="462"/>
      <c r="ULF34" s="462"/>
      <c r="ULG34" s="462"/>
      <c r="ULH34" s="462"/>
      <c r="ULI34" s="462"/>
      <c r="ULJ34" s="462"/>
      <c r="ULK34" s="462"/>
      <c r="ULL34" s="462"/>
      <c r="ULM34" s="462"/>
      <c r="ULN34" s="462"/>
      <c r="ULO34" s="462"/>
      <c r="ULP34" s="462"/>
      <c r="ULQ34" s="462"/>
      <c r="ULR34" s="462"/>
      <c r="ULS34" s="462"/>
      <c r="ULT34" s="462"/>
      <c r="ULU34" s="462"/>
      <c r="ULV34" s="462"/>
      <c r="ULW34" s="462"/>
      <c r="ULX34" s="462"/>
      <c r="ULY34" s="462"/>
      <c r="ULZ34" s="462"/>
      <c r="UMA34" s="462"/>
      <c r="UMB34" s="462"/>
      <c r="UMC34" s="462"/>
      <c r="UMD34" s="462"/>
      <c r="UME34" s="462"/>
      <c r="UMF34" s="462"/>
      <c r="UMG34" s="462"/>
      <c r="UMH34" s="462"/>
      <c r="UMI34" s="462"/>
      <c r="UMJ34" s="462"/>
      <c r="UMK34" s="462"/>
      <c r="UML34" s="462"/>
      <c r="UMM34" s="462"/>
      <c r="UMN34" s="462"/>
      <c r="UMO34" s="462"/>
      <c r="UMP34" s="462"/>
      <c r="UMQ34" s="462"/>
      <c r="UMR34" s="462"/>
      <c r="UMS34" s="462"/>
      <c r="UMT34" s="462"/>
      <c r="UMU34" s="462"/>
      <c r="UMV34" s="462"/>
      <c r="UMW34" s="462"/>
      <c r="UMX34" s="462"/>
      <c r="UMY34" s="462"/>
      <c r="UMZ34" s="462"/>
      <c r="UNA34" s="462"/>
      <c r="UNB34" s="462"/>
      <c r="UNC34" s="462"/>
      <c r="UND34" s="462"/>
      <c r="UNE34" s="462"/>
      <c r="UNF34" s="462"/>
      <c r="UNG34" s="462"/>
      <c r="UNH34" s="462"/>
      <c r="UNI34" s="462"/>
      <c r="UNJ34" s="462"/>
      <c r="UNK34" s="462"/>
      <c r="UNL34" s="462"/>
      <c r="UNM34" s="462"/>
      <c r="UNN34" s="462"/>
      <c r="UNO34" s="462"/>
      <c r="UNP34" s="462"/>
      <c r="UNQ34" s="462"/>
      <c r="UNR34" s="462"/>
      <c r="UNS34" s="462"/>
      <c r="UNT34" s="462"/>
      <c r="UNU34" s="462"/>
      <c r="UNV34" s="462"/>
      <c r="UNW34" s="462"/>
      <c r="UNX34" s="462"/>
      <c r="UNY34" s="462"/>
      <c r="UNZ34" s="462"/>
      <c r="UOA34" s="462"/>
      <c r="UOB34" s="462"/>
      <c r="UOC34" s="462"/>
      <c r="UOD34" s="462"/>
      <c r="UOE34" s="462"/>
      <c r="UOF34" s="462"/>
      <c r="UOG34" s="462"/>
      <c r="UOH34" s="462"/>
      <c r="UOI34" s="462"/>
      <c r="UOJ34" s="462"/>
      <c r="UOK34" s="462"/>
      <c r="UOL34" s="462"/>
      <c r="UOM34" s="462"/>
      <c r="UON34" s="462"/>
      <c r="UOO34" s="462"/>
      <c r="UOP34" s="462"/>
      <c r="UOQ34" s="462"/>
      <c r="UOR34" s="462"/>
      <c r="UOS34" s="462"/>
      <c r="UOT34" s="462"/>
      <c r="UOU34" s="462"/>
      <c r="UOV34" s="462"/>
      <c r="UOW34" s="462"/>
      <c r="UOX34" s="462"/>
      <c r="UOY34" s="462"/>
      <c r="UOZ34" s="462"/>
      <c r="UPA34" s="462"/>
      <c r="UPB34" s="462"/>
      <c r="UPC34" s="462"/>
      <c r="UPD34" s="462"/>
      <c r="UPE34" s="462"/>
      <c r="UPF34" s="462"/>
      <c r="UPG34" s="462"/>
      <c r="UPH34" s="462"/>
      <c r="UPI34" s="462"/>
      <c r="UPJ34" s="462"/>
      <c r="UPK34" s="462"/>
      <c r="UPL34" s="462"/>
      <c r="UPM34" s="462"/>
      <c r="UPN34" s="462"/>
      <c r="UPO34" s="462"/>
      <c r="UPP34" s="462"/>
      <c r="UPQ34" s="462"/>
      <c r="UPR34" s="462"/>
      <c r="UPS34" s="462"/>
      <c r="UPT34" s="462"/>
      <c r="UPU34" s="462"/>
      <c r="UPV34" s="462"/>
      <c r="UPW34" s="462"/>
      <c r="UPX34" s="462"/>
      <c r="UPY34" s="462"/>
      <c r="UPZ34" s="462"/>
      <c r="UQA34" s="462"/>
      <c r="UQB34" s="462"/>
      <c r="UQC34" s="462"/>
      <c r="UQD34" s="462"/>
      <c r="UQE34" s="462"/>
      <c r="UQF34" s="462"/>
      <c r="UQG34" s="462"/>
      <c r="UQH34" s="462"/>
      <c r="UQI34" s="462"/>
      <c r="UQJ34" s="462"/>
      <c r="UQK34" s="462"/>
      <c r="UQL34" s="462"/>
      <c r="UQM34" s="462"/>
      <c r="UQN34" s="462"/>
      <c r="UQO34" s="462"/>
      <c r="UQP34" s="462"/>
      <c r="UQQ34" s="462"/>
      <c r="UQR34" s="462"/>
      <c r="UQS34" s="462"/>
      <c r="UQT34" s="462"/>
      <c r="UQU34" s="462"/>
      <c r="UQV34" s="462"/>
      <c r="UQW34" s="462"/>
      <c r="UQX34" s="462"/>
      <c r="UQY34" s="462"/>
      <c r="UQZ34" s="462"/>
      <c r="URA34" s="462"/>
      <c r="URB34" s="462"/>
      <c r="URC34" s="462"/>
      <c r="URD34" s="462"/>
      <c r="URE34" s="462"/>
      <c r="URF34" s="462"/>
      <c r="URG34" s="462"/>
      <c r="URH34" s="462"/>
      <c r="URI34" s="462"/>
      <c r="URJ34" s="462"/>
      <c r="URK34" s="462"/>
      <c r="URL34" s="462"/>
      <c r="URM34" s="462"/>
      <c r="URN34" s="462"/>
      <c r="URO34" s="462"/>
      <c r="URP34" s="462"/>
      <c r="URQ34" s="462"/>
      <c r="URR34" s="462"/>
      <c r="URS34" s="462"/>
      <c r="URT34" s="462"/>
      <c r="URU34" s="462"/>
      <c r="URV34" s="462"/>
      <c r="URW34" s="462"/>
      <c r="URX34" s="462"/>
      <c r="URY34" s="462"/>
      <c r="URZ34" s="462"/>
      <c r="USA34" s="462"/>
      <c r="USB34" s="462"/>
      <c r="USC34" s="462"/>
      <c r="USD34" s="462"/>
      <c r="USE34" s="462"/>
      <c r="USF34" s="462"/>
      <c r="USG34" s="462"/>
      <c r="USH34" s="462"/>
      <c r="USI34" s="462"/>
      <c r="USJ34" s="462"/>
      <c r="USK34" s="462"/>
      <c r="USL34" s="462"/>
      <c r="USM34" s="462"/>
      <c r="USN34" s="462"/>
      <c r="USO34" s="462"/>
      <c r="USP34" s="462"/>
      <c r="USQ34" s="462"/>
      <c r="USR34" s="462"/>
      <c r="USS34" s="462"/>
      <c r="UST34" s="462"/>
      <c r="USU34" s="462"/>
      <c r="USV34" s="462"/>
      <c r="USW34" s="462"/>
      <c r="USX34" s="462"/>
      <c r="USY34" s="462"/>
      <c r="USZ34" s="462"/>
      <c r="UTA34" s="462"/>
      <c r="UTB34" s="462"/>
      <c r="UTC34" s="462"/>
      <c r="UTD34" s="462"/>
      <c r="UTE34" s="462"/>
      <c r="UTF34" s="462"/>
      <c r="UTG34" s="462"/>
      <c r="UTH34" s="462"/>
      <c r="UTI34" s="462"/>
      <c r="UTJ34" s="462"/>
      <c r="UTK34" s="462"/>
      <c r="UTL34" s="462"/>
      <c r="UTM34" s="462"/>
      <c r="UTN34" s="462"/>
      <c r="UTO34" s="462"/>
      <c r="UTP34" s="462"/>
      <c r="UTQ34" s="462"/>
      <c r="UTR34" s="462"/>
      <c r="UTS34" s="462"/>
      <c r="UTT34" s="462"/>
      <c r="UTU34" s="462"/>
      <c r="UTV34" s="462"/>
      <c r="UTW34" s="462"/>
      <c r="UTX34" s="462"/>
      <c r="UTY34" s="462"/>
      <c r="UTZ34" s="462"/>
      <c r="UUA34" s="462"/>
      <c r="UUB34" s="462"/>
      <c r="UUC34" s="462"/>
      <c r="UUD34" s="462"/>
      <c r="UUE34" s="462"/>
      <c r="UUF34" s="462"/>
      <c r="UUG34" s="462"/>
      <c r="UUH34" s="462"/>
      <c r="UUI34" s="462"/>
      <c r="UUJ34" s="462"/>
      <c r="UUK34" s="462"/>
      <c r="UUL34" s="462"/>
      <c r="UUM34" s="462"/>
      <c r="UUN34" s="462"/>
      <c r="UUO34" s="462"/>
      <c r="UUP34" s="462"/>
      <c r="UUQ34" s="462"/>
      <c r="UUR34" s="462"/>
      <c r="UUS34" s="462"/>
      <c r="UUT34" s="462"/>
      <c r="UUU34" s="462"/>
      <c r="UUV34" s="462"/>
      <c r="UUW34" s="462"/>
      <c r="UUX34" s="462"/>
      <c r="UUY34" s="462"/>
      <c r="UUZ34" s="462"/>
      <c r="UVA34" s="462"/>
      <c r="UVB34" s="462"/>
      <c r="UVC34" s="462"/>
      <c r="UVD34" s="462"/>
      <c r="UVE34" s="462"/>
      <c r="UVF34" s="462"/>
      <c r="UVG34" s="462"/>
      <c r="UVH34" s="462"/>
      <c r="UVI34" s="462"/>
      <c r="UVJ34" s="462"/>
      <c r="UVK34" s="462"/>
      <c r="UVL34" s="462"/>
      <c r="UVM34" s="462"/>
      <c r="UVN34" s="462"/>
      <c r="UVO34" s="462"/>
      <c r="UVP34" s="462"/>
      <c r="UVQ34" s="462"/>
      <c r="UVR34" s="462"/>
      <c r="UVS34" s="462"/>
      <c r="UVT34" s="462"/>
      <c r="UVU34" s="462"/>
      <c r="UVV34" s="462"/>
      <c r="UVW34" s="462"/>
      <c r="UVX34" s="462"/>
      <c r="UVY34" s="462"/>
      <c r="UVZ34" s="462"/>
      <c r="UWA34" s="462"/>
      <c r="UWB34" s="462"/>
      <c r="UWC34" s="462"/>
      <c r="UWD34" s="462"/>
      <c r="UWE34" s="462"/>
      <c r="UWF34" s="462"/>
      <c r="UWG34" s="462"/>
      <c r="UWH34" s="462"/>
      <c r="UWI34" s="462"/>
      <c r="UWJ34" s="462"/>
      <c r="UWK34" s="462"/>
      <c r="UWL34" s="462"/>
      <c r="UWM34" s="462"/>
      <c r="UWN34" s="462"/>
      <c r="UWO34" s="462"/>
      <c r="UWP34" s="462"/>
      <c r="UWQ34" s="462"/>
      <c r="UWR34" s="462"/>
      <c r="UWS34" s="462"/>
      <c r="UWT34" s="462"/>
      <c r="UWU34" s="462"/>
      <c r="UWV34" s="462"/>
      <c r="UWW34" s="462"/>
      <c r="UWX34" s="462"/>
      <c r="UWY34" s="462"/>
      <c r="UWZ34" s="462"/>
      <c r="UXA34" s="462"/>
      <c r="UXB34" s="462"/>
      <c r="UXC34" s="462"/>
      <c r="UXD34" s="462"/>
      <c r="UXE34" s="462"/>
      <c r="UXF34" s="462"/>
      <c r="UXG34" s="462"/>
      <c r="UXH34" s="462"/>
      <c r="UXI34" s="462"/>
      <c r="UXJ34" s="462"/>
      <c r="UXK34" s="462"/>
      <c r="UXL34" s="462"/>
      <c r="UXM34" s="462"/>
      <c r="UXN34" s="462"/>
      <c r="UXO34" s="462"/>
      <c r="UXP34" s="462"/>
      <c r="UXQ34" s="462"/>
      <c r="UXR34" s="462"/>
      <c r="UXS34" s="462"/>
      <c r="UXT34" s="462"/>
      <c r="UXU34" s="462"/>
      <c r="UXV34" s="462"/>
      <c r="UXW34" s="462"/>
      <c r="UXX34" s="462"/>
      <c r="UXY34" s="462"/>
      <c r="UXZ34" s="462"/>
      <c r="UYA34" s="462"/>
      <c r="UYB34" s="462"/>
      <c r="UYC34" s="462"/>
      <c r="UYD34" s="462"/>
      <c r="UYE34" s="462"/>
      <c r="UYF34" s="462"/>
      <c r="UYG34" s="462"/>
      <c r="UYH34" s="462"/>
      <c r="UYI34" s="462"/>
      <c r="UYJ34" s="462"/>
      <c r="UYK34" s="462"/>
      <c r="UYL34" s="462"/>
      <c r="UYM34" s="462"/>
      <c r="UYN34" s="462"/>
      <c r="UYO34" s="462"/>
      <c r="UYP34" s="462"/>
      <c r="UYQ34" s="462"/>
      <c r="UYR34" s="462"/>
      <c r="UYS34" s="462"/>
      <c r="UYT34" s="462"/>
      <c r="UYU34" s="462"/>
      <c r="UYV34" s="462"/>
      <c r="UYW34" s="462"/>
      <c r="UYX34" s="462"/>
      <c r="UYY34" s="462"/>
      <c r="UYZ34" s="462"/>
      <c r="UZA34" s="462"/>
      <c r="UZB34" s="462"/>
      <c r="UZC34" s="462"/>
      <c r="UZD34" s="462"/>
      <c r="UZE34" s="462"/>
      <c r="UZF34" s="462"/>
      <c r="UZG34" s="462"/>
      <c r="UZH34" s="462"/>
      <c r="UZI34" s="462"/>
      <c r="UZJ34" s="462"/>
      <c r="UZK34" s="462"/>
      <c r="UZL34" s="462"/>
      <c r="UZM34" s="462"/>
      <c r="UZN34" s="462"/>
      <c r="UZO34" s="462"/>
      <c r="UZP34" s="462"/>
      <c r="UZQ34" s="462"/>
      <c r="UZR34" s="462"/>
      <c r="UZS34" s="462"/>
      <c r="UZT34" s="462"/>
      <c r="UZU34" s="462"/>
      <c r="UZV34" s="462"/>
      <c r="UZW34" s="462"/>
      <c r="UZX34" s="462"/>
      <c r="UZY34" s="462"/>
      <c r="UZZ34" s="462"/>
      <c r="VAA34" s="462"/>
      <c r="VAB34" s="462"/>
      <c r="VAC34" s="462"/>
      <c r="VAD34" s="462"/>
      <c r="VAE34" s="462"/>
      <c r="VAF34" s="462"/>
      <c r="VAG34" s="462"/>
      <c r="VAH34" s="462"/>
      <c r="VAI34" s="462"/>
      <c r="VAJ34" s="462"/>
      <c r="VAK34" s="462"/>
      <c r="VAL34" s="462"/>
      <c r="VAM34" s="462"/>
      <c r="VAN34" s="462"/>
      <c r="VAO34" s="462"/>
      <c r="VAP34" s="462"/>
      <c r="VAQ34" s="462"/>
      <c r="VAR34" s="462"/>
      <c r="VAS34" s="462"/>
      <c r="VAT34" s="462"/>
      <c r="VAU34" s="462"/>
      <c r="VAV34" s="462"/>
      <c r="VAW34" s="462"/>
      <c r="VAX34" s="462"/>
      <c r="VAY34" s="462"/>
      <c r="VAZ34" s="462"/>
      <c r="VBA34" s="462"/>
      <c r="VBB34" s="462"/>
      <c r="VBC34" s="462"/>
      <c r="VBD34" s="462"/>
      <c r="VBE34" s="462"/>
      <c r="VBF34" s="462"/>
      <c r="VBG34" s="462"/>
      <c r="VBH34" s="462"/>
      <c r="VBI34" s="462"/>
      <c r="VBJ34" s="462"/>
      <c r="VBK34" s="462"/>
      <c r="VBL34" s="462"/>
      <c r="VBM34" s="462"/>
      <c r="VBN34" s="462"/>
      <c r="VBO34" s="462"/>
      <c r="VBP34" s="462"/>
      <c r="VBQ34" s="462"/>
      <c r="VBR34" s="462"/>
      <c r="VBS34" s="462"/>
      <c r="VBT34" s="462"/>
      <c r="VBU34" s="462"/>
      <c r="VBV34" s="462"/>
      <c r="VBW34" s="462"/>
      <c r="VBX34" s="462"/>
      <c r="VBY34" s="462"/>
      <c r="VBZ34" s="462"/>
      <c r="VCA34" s="462"/>
      <c r="VCB34" s="462"/>
      <c r="VCC34" s="462"/>
      <c r="VCD34" s="462"/>
      <c r="VCE34" s="462"/>
      <c r="VCF34" s="462"/>
      <c r="VCG34" s="462"/>
      <c r="VCH34" s="462"/>
      <c r="VCI34" s="462"/>
      <c r="VCJ34" s="462"/>
      <c r="VCK34" s="462"/>
      <c r="VCL34" s="462"/>
      <c r="VCM34" s="462"/>
      <c r="VCN34" s="462"/>
      <c r="VCO34" s="462"/>
      <c r="VCP34" s="462"/>
      <c r="VCQ34" s="462"/>
      <c r="VCR34" s="462"/>
      <c r="VCS34" s="462"/>
      <c r="VCT34" s="462"/>
      <c r="VCU34" s="462"/>
      <c r="VCV34" s="462"/>
      <c r="VCW34" s="462"/>
      <c r="VCX34" s="462"/>
      <c r="VCY34" s="462"/>
      <c r="VCZ34" s="462"/>
      <c r="VDA34" s="462"/>
      <c r="VDB34" s="462"/>
      <c r="VDC34" s="462"/>
      <c r="VDD34" s="462"/>
      <c r="VDE34" s="462"/>
      <c r="VDF34" s="462"/>
      <c r="VDG34" s="462"/>
      <c r="VDH34" s="462"/>
      <c r="VDI34" s="462"/>
      <c r="VDJ34" s="462"/>
      <c r="VDK34" s="462"/>
      <c r="VDL34" s="462"/>
      <c r="VDM34" s="462"/>
      <c r="VDN34" s="462"/>
      <c r="VDO34" s="462"/>
      <c r="VDP34" s="462"/>
      <c r="VDQ34" s="462"/>
      <c r="VDR34" s="462"/>
      <c r="VDS34" s="462"/>
      <c r="VDT34" s="462"/>
      <c r="VDU34" s="462"/>
      <c r="VDV34" s="462"/>
      <c r="VDW34" s="462"/>
      <c r="VDX34" s="462"/>
      <c r="VDY34" s="462"/>
      <c r="VDZ34" s="462"/>
      <c r="VEA34" s="462"/>
      <c r="VEB34" s="462"/>
      <c r="VEC34" s="462"/>
      <c r="VED34" s="462"/>
      <c r="VEE34" s="462"/>
      <c r="VEF34" s="462"/>
      <c r="VEG34" s="462"/>
      <c r="VEH34" s="462"/>
      <c r="VEI34" s="462"/>
      <c r="VEJ34" s="462"/>
      <c r="VEK34" s="462"/>
      <c r="VEL34" s="462"/>
      <c r="VEM34" s="462"/>
      <c r="VEN34" s="462"/>
      <c r="VEO34" s="462"/>
      <c r="VEP34" s="462"/>
      <c r="VEQ34" s="462"/>
      <c r="VER34" s="462"/>
      <c r="VES34" s="462"/>
      <c r="VET34" s="462"/>
      <c r="VEU34" s="462"/>
      <c r="VEV34" s="462"/>
      <c r="VEW34" s="462"/>
      <c r="VEX34" s="462"/>
      <c r="VEY34" s="462"/>
      <c r="VEZ34" s="462"/>
      <c r="VFA34" s="462"/>
      <c r="VFB34" s="462"/>
      <c r="VFC34" s="462"/>
      <c r="VFD34" s="462"/>
      <c r="VFE34" s="462"/>
      <c r="VFF34" s="462"/>
      <c r="VFG34" s="462"/>
      <c r="VFH34" s="462"/>
      <c r="VFI34" s="462"/>
      <c r="VFJ34" s="462"/>
      <c r="VFK34" s="462"/>
      <c r="VFL34" s="462"/>
      <c r="VFM34" s="462"/>
      <c r="VFN34" s="462"/>
      <c r="VFO34" s="462"/>
      <c r="VFP34" s="462"/>
      <c r="VFQ34" s="462"/>
      <c r="VFR34" s="462"/>
      <c r="VFS34" s="462"/>
      <c r="VFT34" s="462"/>
      <c r="VFU34" s="462"/>
      <c r="VFV34" s="462"/>
      <c r="VFW34" s="462"/>
      <c r="VFX34" s="462"/>
      <c r="VFY34" s="462"/>
      <c r="VFZ34" s="462"/>
      <c r="VGA34" s="462"/>
      <c r="VGB34" s="462"/>
      <c r="VGC34" s="462"/>
      <c r="VGD34" s="462"/>
      <c r="VGE34" s="462"/>
      <c r="VGF34" s="462"/>
      <c r="VGG34" s="462"/>
      <c r="VGH34" s="462"/>
      <c r="VGI34" s="462"/>
      <c r="VGJ34" s="462"/>
      <c r="VGK34" s="462"/>
      <c r="VGL34" s="462"/>
      <c r="VGM34" s="462"/>
      <c r="VGN34" s="462"/>
      <c r="VGO34" s="462"/>
      <c r="VGP34" s="462"/>
      <c r="VGQ34" s="462"/>
      <c r="VGR34" s="462"/>
      <c r="VGS34" s="462"/>
      <c r="VGT34" s="462"/>
      <c r="VGU34" s="462"/>
      <c r="VGV34" s="462"/>
      <c r="VGW34" s="462"/>
      <c r="VGX34" s="462"/>
      <c r="VGY34" s="462"/>
      <c r="VGZ34" s="462"/>
      <c r="VHA34" s="462"/>
      <c r="VHB34" s="462"/>
      <c r="VHC34" s="462"/>
      <c r="VHD34" s="462"/>
      <c r="VHE34" s="462"/>
      <c r="VHF34" s="462"/>
      <c r="VHG34" s="462"/>
      <c r="VHH34" s="462"/>
      <c r="VHI34" s="462"/>
      <c r="VHJ34" s="462"/>
      <c r="VHK34" s="462"/>
      <c r="VHL34" s="462"/>
      <c r="VHM34" s="462"/>
      <c r="VHN34" s="462"/>
      <c r="VHO34" s="462"/>
      <c r="VHP34" s="462"/>
      <c r="VHQ34" s="462"/>
      <c r="VHR34" s="462"/>
      <c r="VHS34" s="462"/>
      <c r="VHT34" s="462"/>
      <c r="VHU34" s="462"/>
      <c r="VHV34" s="462"/>
      <c r="VHW34" s="462"/>
      <c r="VHX34" s="462"/>
      <c r="VHY34" s="462"/>
      <c r="VHZ34" s="462"/>
      <c r="VIA34" s="462"/>
      <c r="VIB34" s="462"/>
      <c r="VIC34" s="462"/>
      <c r="VID34" s="462"/>
      <c r="VIE34" s="462"/>
      <c r="VIF34" s="462"/>
      <c r="VIG34" s="462"/>
      <c r="VIH34" s="462"/>
      <c r="VII34" s="462"/>
      <c r="VIJ34" s="462"/>
      <c r="VIK34" s="462"/>
      <c r="VIL34" s="462"/>
      <c r="VIM34" s="462"/>
      <c r="VIN34" s="462"/>
      <c r="VIO34" s="462"/>
      <c r="VIP34" s="462"/>
      <c r="VIQ34" s="462"/>
      <c r="VIR34" s="462"/>
      <c r="VIS34" s="462"/>
      <c r="VIT34" s="462"/>
      <c r="VIU34" s="462"/>
      <c r="VIV34" s="462"/>
      <c r="VIW34" s="462"/>
      <c r="VIX34" s="462"/>
      <c r="VIY34" s="462"/>
      <c r="VIZ34" s="462"/>
      <c r="VJA34" s="462"/>
      <c r="VJB34" s="462"/>
      <c r="VJC34" s="462"/>
      <c r="VJD34" s="462"/>
      <c r="VJE34" s="462"/>
      <c r="VJF34" s="462"/>
      <c r="VJG34" s="462"/>
      <c r="VJH34" s="462"/>
      <c r="VJI34" s="462"/>
      <c r="VJJ34" s="462"/>
      <c r="VJK34" s="462"/>
      <c r="VJL34" s="462"/>
      <c r="VJM34" s="462"/>
      <c r="VJN34" s="462"/>
      <c r="VJO34" s="462"/>
      <c r="VJP34" s="462"/>
      <c r="VJQ34" s="462"/>
      <c r="VJR34" s="462"/>
      <c r="VJS34" s="462"/>
      <c r="VJT34" s="462"/>
      <c r="VJU34" s="462"/>
      <c r="VJV34" s="462"/>
      <c r="VJW34" s="462"/>
      <c r="VJX34" s="462"/>
      <c r="VJY34" s="462"/>
      <c r="VJZ34" s="462"/>
      <c r="VKA34" s="462"/>
      <c r="VKB34" s="462"/>
      <c r="VKC34" s="462"/>
      <c r="VKD34" s="462"/>
      <c r="VKE34" s="462"/>
      <c r="VKF34" s="462"/>
      <c r="VKG34" s="462"/>
      <c r="VKH34" s="462"/>
      <c r="VKI34" s="462"/>
      <c r="VKJ34" s="462"/>
      <c r="VKK34" s="462"/>
      <c r="VKL34" s="462"/>
      <c r="VKM34" s="462"/>
      <c r="VKN34" s="462"/>
      <c r="VKO34" s="462"/>
      <c r="VKP34" s="462"/>
      <c r="VKQ34" s="462"/>
      <c r="VKR34" s="462"/>
      <c r="VKS34" s="462"/>
      <c r="VKT34" s="462"/>
      <c r="VKU34" s="462"/>
      <c r="VKV34" s="462"/>
      <c r="VKW34" s="462"/>
      <c r="VKX34" s="462"/>
      <c r="VKY34" s="462"/>
      <c r="VKZ34" s="462"/>
      <c r="VLA34" s="462"/>
      <c r="VLB34" s="462"/>
      <c r="VLC34" s="462"/>
      <c r="VLD34" s="462"/>
      <c r="VLE34" s="462"/>
      <c r="VLF34" s="462"/>
      <c r="VLG34" s="462"/>
      <c r="VLH34" s="462"/>
      <c r="VLI34" s="462"/>
      <c r="VLJ34" s="462"/>
      <c r="VLK34" s="462"/>
      <c r="VLL34" s="462"/>
      <c r="VLM34" s="462"/>
      <c r="VLN34" s="462"/>
      <c r="VLO34" s="462"/>
      <c r="VLP34" s="462"/>
      <c r="VLQ34" s="462"/>
      <c r="VLR34" s="462"/>
      <c r="VLS34" s="462"/>
      <c r="VLT34" s="462"/>
      <c r="VLU34" s="462"/>
      <c r="VLV34" s="462"/>
      <c r="VLW34" s="462"/>
      <c r="VLX34" s="462"/>
      <c r="VLY34" s="462"/>
      <c r="VLZ34" s="462"/>
      <c r="VMA34" s="462"/>
      <c r="VMB34" s="462"/>
      <c r="VMC34" s="462"/>
      <c r="VMD34" s="462"/>
      <c r="VME34" s="462"/>
      <c r="VMF34" s="462"/>
      <c r="VMG34" s="462"/>
      <c r="VMH34" s="462"/>
      <c r="VMI34" s="462"/>
      <c r="VMJ34" s="462"/>
      <c r="VMK34" s="462"/>
      <c r="VML34" s="462"/>
      <c r="VMM34" s="462"/>
      <c r="VMN34" s="462"/>
      <c r="VMO34" s="462"/>
      <c r="VMP34" s="462"/>
      <c r="VMQ34" s="462"/>
      <c r="VMR34" s="462"/>
      <c r="VMS34" s="462"/>
      <c r="VMT34" s="462"/>
      <c r="VMU34" s="462"/>
      <c r="VMV34" s="462"/>
      <c r="VMW34" s="462"/>
      <c r="VMX34" s="462"/>
      <c r="VMY34" s="462"/>
      <c r="VMZ34" s="462"/>
      <c r="VNA34" s="462"/>
      <c r="VNB34" s="462"/>
      <c r="VNC34" s="462"/>
      <c r="VND34" s="462"/>
      <c r="VNE34" s="462"/>
      <c r="VNF34" s="462"/>
      <c r="VNG34" s="462"/>
      <c r="VNH34" s="462"/>
      <c r="VNI34" s="462"/>
      <c r="VNJ34" s="462"/>
      <c r="VNK34" s="462"/>
      <c r="VNL34" s="462"/>
      <c r="VNM34" s="462"/>
      <c r="VNN34" s="462"/>
      <c r="VNO34" s="462"/>
      <c r="VNP34" s="462"/>
      <c r="VNQ34" s="462"/>
      <c r="VNR34" s="462"/>
      <c r="VNS34" s="462"/>
      <c r="VNT34" s="462"/>
      <c r="VNU34" s="462"/>
      <c r="VNV34" s="462"/>
      <c r="VNW34" s="462"/>
      <c r="VNX34" s="462"/>
      <c r="VNY34" s="462"/>
      <c r="VNZ34" s="462"/>
      <c r="VOA34" s="462"/>
      <c r="VOB34" s="462"/>
      <c r="VOC34" s="462"/>
      <c r="VOD34" s="462"/>
      <c r="VOE34" s="462"/>
      <c r="VOF34" s="462"/>
      <c r="VOG34" s="462"/>
      <c r="VOH34" s="462"/>
      <c r="VOI34" s="462"/>
      <c r="VOJ34" s="462"/>
      <c r="VOK34" s="462"/>
      <c r="VOL34" s="462"/>
      <c r="VOM34" s="462"/>
      <c r="VON34" s="462"/>
      <c r="VOO34" s="462"/>
      <c r="VOP34" s="462"/>
      <c r="VOQ34" s="462"/>
      <c r="VOR34" s="462"/>
      <c r="VOS34" s="462"/>
      <c r="VOT34" s="462"/>
      <c r="VOU34" s="462"/>
      <c r="VOV34" s="462"/>
      <c r="VOW34" s="462"/>
      <c r="VOX34" s="462"/>
      <c r="VOY34" s="462"/>
      <c r="VOZ34" s="462"/>
      <c r="VPA34" s="462"/>
      <c r="VPB34" s="462"/>
      <c r="VPC34" s="462"/>
      <c r="VPD34" s="462"/>
      <c r="VPE34" s="462"/>
      <c r="VPF34" s="462"/>
      <c r="VPG34" s="462"/>
      <c r="VPH34" s="462"/>
      <c r="VPI34" s="462"/>
      <c r="VPJ34" s="462"/>
      <c r="VPK34" s="462"/>
      <c r="VPL34" s="462"/>
      <c r="VPM34" s="462"/>
      <c r="VPN34" s="462"/>
      <c r="VPO34" s="462"/>
      <c r="VPP34" s="462"/>
      <c r="VPQ34" s="462"/>
      <c r="VPR34" s="462"/>
      <c r="VPS34" s="462"/>
      <c r="VPT34" s="462"/>
      <c r="VPU34" s="462"/>
      <c r="VPV34" s="462"/>
      <c r="VPW34" s="462"/>
      <c r="VPX34" s="462"/>
      <c r="VPY34" s="462"/>
      <c r="VPZ34" s="462"/>
      <c r="VQA34" s="462"/>
      <c r="VQB34" s="462"/>
      <c r="VQC34" s="462"/>
      <c r="VQD34" s="462"/>
      <c r="VQE34" s="462"/>
      <c r="VQF34" s="462"/>
      <c r="VQG34" s="462"/>
      <c r="VQH34" s="462"/>
      <c r="VQI34" s="462"/>
      <c r="VQJ34" s="462"/>
      <c r="VQK34" s="462"/>
      <c r="VQL34" s="462"/>
      <c r="VQM34" s="462"/>
      <c r="VQN34" s="462"/>
      <c r="VQO34" s="462"/>
      <c r="VQP34" s="462"/>
      <c r="VQQ34" s="462"/>
      <c r="VQR34" s="462"/>
      <c r="VQS34" s="462"/>
      <c r="VQT34" s="462"/>
      <c r="VQU34" s="462"/>
      <c r="VQV34" s="462"/>
      <c r="VQW34" s="462"/>
      <c r="VQX34" s="462"/>
      <c r="VQY34" s="462"/>
      <c r="VQZ34" s="462"/>
      <c r="VRA34" s="462"/>
      <c r="VRB34" s="462"/>
      <c r="VRC34" s="462"/>
      <c r="VRD34" s="462"/>
      <c r="VRE34" s="462"/>
      <c r="VRF34" s="462"/>
      <c r="VRG34" s="462"/>
      <c r="VRH34" s="462"/>
      <c r="VRI34" s="462"/>
      <c r="VRJ34" s="462"/>
      <c r="VRK34" s="462"/>
      <c r="VRL34" s="462"/>
      <c r="VRM34" s="462"/>
      <c r="VRN34" s="462"/>
      <c r="VRO34" s="462"/>
      <c r="VRP34" s="462"/>
      <c r="VRQ34" s="462"/>
      <c r="VRR34" s="462"/>
      <c r="VRS34" s="462"/>
      <c r="VRT34" s="462"/>
      <c r="VRU34" s="462"/>
      <c r="VRV34" s="462"/>
      <c r="VRW34" s="462"/>
      <c r="VRX34" s="462"/>
      <c r="VRY34" s="462"/>
      <c r="VRZ34" s="462"/>
      <c r="VSA34" s="462"/>
      <c r="VSB34" s="462"/>
      <c r="VSC34" s="462"/>
      <c r="VSD34" s="462"/>
      <c r="VSE34" s="462"/>
      <c r="VSF34" s="462"/>
      <c r="VSG34" s="462"/>
      <c r="VSH34" s="462"/>
      <c r="VSI34" s="462"/>
      <c r="VSJ34" s="462"/>
      <c r="VSK34" s="462"/>
      <c r="VSL34" s="462"/>
      <c r="VSM34" s="462"/>
      <c r="VSN34" s="462"/>
      <c r="VSO34" s="462"/>
      <c r="VSP34" s="462"/>
      <c r="VSQ34" s="462"/>
      <c r="VSR34" s="462"/>
      <c r="VSS34" s="462"/>
      <c r="VST34" s="462"/>
      <c r="VSU34" s="462"/>
      <c r="VSV34" s="462"/>
      <c r="VSW34" s="462"/>
      <c r="VSX34" s="462"/>
      <c r="VSY34" s="462"/>
      <c r="VSZ34" s="462"/>
      <c r="VTA34" s="462"/>
      <c r="VTB34" s="462"/>
      <c r="VTC34" s="462"/>
      <c r="VTD34" s="462"/>
      <c r="VTE34" s="462"/>
      <c r="VTF34" s="462"/>
      <c r="VTG34" s="462"/>
      <c r="VTH34" s="462"/>
      <c r="VTI34" s="462"/>
      <c r="VTJ34" s="462"/>
      <c r="VTK34" s="462"/>
      <c r="VTL34" s="462"/>
      <c r="VTM34" s="462"/>
      <c r="VTN34" s="462"/>
      <c r="VTO34" s="462"/>
      <c r="VTP34" s="462"/>
      <c r="VTQ34" s="462"/>
      <c r="VTR34" s="462"/>
      <c r="VTS34" s="462"/>
      <c r="VTT34" s="462"/>
      <c r="VTU34" s="462"/>
      <c r="VTV34" s="462"/>
      <c r="VTW34" s="462"/>
      <c r="VTX34" s="462"/>
      <c r="VTY34" s="462"/>
      <c r="VTZ34" s="462"/>
      <c r="VUA34" s="462"/>
      <c r="VUB34" s="462"/>
      <c r="VUC34" s="462"/>
      <c r="VUD34" s="462"/>
      <c r="VUE34" s="462"/>
      <c r="VUF34" s="462"/>
      <c r="VUG34" s="462"/>
      <c r="VUH34" s="462"/>
      <c r="VUI34" s="462"/>
      <c r="VUJ34" s="462"/>
      <c r="VUK34" s="462"/>
      <c r="VUL34" s="462"/>
      <c r="VUM34" s="462"/>
      <c r="VUN34" s="462"/>
      <c r="VUO34" s="462"/>
      <c r="VUP34" s="462"/>
      <c r="VUQ34" s="462"/>
      <c r="VUR34" s="462"/>
      <c r="VUS34" s="462"/>
      <c r="VUT34" s="462"/>
      <c r="VUU34" s="462"/>
      <c r="VUV34" s="462"/>
      <c r="VUW34" s="462"/>
      <c r="VUX34" s="462"/>
      <c r="VUY34" s="462"/>
      <c r="VUZ34" s="462"/>
      <c r="VVA34" s="462"/>
      <c r="VVB34" s="462"/>
      <c r="VVC34" s="462"/>
      <c r="VVD34" s="462"/>
      <c r="VVE34" s="462"/>
      <c r="VVF34" s="462"/>
      <c r="VVG34" s="462"/>
      <c r="VVH34" s="462"/>
      <c r="VVI34" s="462"/>
      <c r="VVJ34" s="462"/>
      <c r="VVK34" s="462"/>
      <c r="VVL34" s="462"/>
      <c r="VVM34" s="462"/>
      <c r="VVN34" s="462"/>
      <c r="VVO34" s="462"/>
      <c r="VVP34" s="462"/>
      <c r="VVQ34" s="462"/>
      <c r="VVR34" s="462"/>
      <c r="VVS34" s="462"/>
      <c r="VVT34" s="462"/>
      <c r="VVU34" s="462"/>
      <c r="VVV34" s="462"/>
      <c r="VVW34" s="462"/>
      <c r="VVX34" s="462"/>
      <c r="VVY34" s="462"/>
      <c r="VVZ34" s="462"/>
      <c r="VWA34" s="462"/>
      <c r="VWB34" s="462"/>
      <c r="VWC34" s="462"/>
      <c r="VWD34" s="462"/>
      <c r="VWE34" s="462"/>
      <c r="VWF34" s="462"/>
      <c r="VWG34" s="462"/>
      <c r="VWH34" s="462"/>
      <c r="VWI34" s="462"/>
      <c r="VWJ34" s="462"/>
      <c r="VWK34" s="462"/>
      <c r="VWL34" s="462"/>
      <c r="VWM34" s="462"/>
      <c r="VWN34" s="462"/>
      <c r="VWO34" s="462"/>
      <c r="VWP34" s="462"/>
      <c r="VWQ34" s="462"/>
      <c r="VWR34" s="462"/>
      <c r="VWS34" s="462"/>
      <c r="VWT34" s="462"/>
      <c r="VWU34" s="462"/>
      <c r="VWV34" s="462"/>
      <c r="VWW34" s="462"/>
      <c r="VWX34" s="462"/>
      <c r="VWY34" s="462"/>
      <c r="VWZ34" s="462"/>
      <c r="VXA34" s="462"/>
      <c r="VXB34" s="462"/>
      <c r="VXC34" s="462"/>
      <c r="VXD34" s="462"/>
      <c r="VXE34" s="462"/>
      <c r="VXF34" s="462"/>
      <c r="VXG34" s="462"/>
      <c r="VXH34" s="462"/>
      <c r="VXI34" s="462"/>
      <c r="VXJ34" s="462"/>
      <c r="VXK34" s="462"/>
      <c r="VXL34" s="462"/>
      <c r="VXM34" s="462"/>
      <c r="VXN34" s="462"/>
      <c r="VXO34" s="462"/>
      <c r="VXP34" s="462"/>
      <c r="VXQ34" s="462"/>
      <c r="VXR34" s="462"/>
      <c r="VXS34" s="462"/>
      <c r="VXT34" s="462"/>
      <c r="VXU34" s="462"/>
      <c r="VXV34" s="462"/>
      <c r="VXW34" s="462"/>
      <c r="VXX34" s="462"/>
      <c r="VXY34" s="462"/>
      <c r="VXZ34" s="462"/>
      <c r="VYA34" s="462"/>
      <c r="VYB34" s="462"/>
      <c r="VYC34" s="462"/>
      <c r="VYD34" s="462"/>
      <c r="VYE34" s="462"/>
      <c r="VYF34" s="462"/>
      <c r="VYG34" s="462"/>
      <c r="VYH34" s="462"/>
      <c r="VYI34" s="462"/>
      <c r="VYJ34" s="462"/>
      <c r="VYK34" s="462"/>
      <c r="VYL34" s="462"/>
      <c r="VYM34" s="462"/>
      <c r="VYN34" s="462"/>
      <c r="VYO34" s="462"/>
      <c r="VYP34" s="462"/>
      <c r="VYQ34" s="462"/>
      <c r="VYR34" s="462"/>
      <c r="VYS34" s="462"/>
      <c r="VYT34" s="462"/>
      <c r="VYU34" s="462"/>
      <c r="VYV34" s="462"/>
      <c r="VYW34" s="462"/>
      <c r="VYX34" s="462"/>
      <c r="VYY34" s="462"/>
      <c r="VYZ34" s="462"/>
      <c r="VZA34" s="462"/>
      <c r="VZB34" s="462"/>
      <c r="VZC34" s="462"/>
      <c r="VZD34" s="462"/>
      <c r="VZE34" s="462"/>
      <c r="VZF34" s="462"/>
      <c r="VZG34" s="462"/>
      <c r="VZH34" s="462"/>
      <c r="VZI34" s="462"/>
      <c r="VZJ34" s="462"/>
      <c r="VZK34" s="462"/>
      <c r="VZL34" s="462"/>
      <c r="VZM34" s="462"/>
      <c r="VZN34" s="462"/>
      <c r="VZO34" s="462"/>
      <c r="VZP34" s="462"/>
      <c r="VZQ34" s="462"/>
      <c r="VZR34" s="462"/>
      <c r="VZS34" s="462"/>
      <c r="VZT34" s="462"/>
      <c r="VZU34" s="462"/>
      <c r="VZV34" s="462"/>
      <c r="VZW34" s="462"/>
      <c r="VZX34" s="462"/>
      <c r="VZY34" s="462"/>
      <c r="VZZ34" s="462"/>
      <c r="WAA34" s="462"/>
      <c r="WAB34" s="462"/>
      <c r="WAC34" s="462"/>
      <c r="WAD34" s="462"/>
      <c r="WAE34" s="462"/>
      <c r="WAF34" s="462"/>
      <c r="WAG34" s="462"/>
      <c r="WAH34" s="462"/>
      <c r="WAI34" s="462"/>
      <c r="WAJ34" s="462"/>
      <c r="WAK34" s="462"/>
      <c r="WAL34" s="462"/>
      <c r="WAM34" s="462"/>
      <c r="WAN34" s="462"/>
      <c r="WAO34" s="462"/>
      <c r="WAP34" s="462"/>
      <c r="WAQ34" s="462"/>
      <c r="WAR34" s="462"/>
      <c r="WAS34" s="462"/>
      <c r="WAT34" s="462"/>
      <c r="WAU34" s="462"/>
      <c r="WAV34" s="462"/>
      <c r="WAW34" s="462"/>
      <c r="WAX34" s="462"/>
      <c r="WAY34" s="462"/>
      <c r="WAZ34" s="462"/>
      <c r="WBA34" s="462"/>
      <c r="WBB34" s="462"/>
      <c r="WBC34" s="462"/>
      <c r="WBD34" s="462"/>
      <c r="WBE34" s="462"/>
      <c r="WBF34" s="462"/>
      <c r="WBG34" s="462"/>
      <c r="WBH34" s="462"/>
      <c r="WBI34" s="462"/>
      <c r="WBJ34" s="462"/>
      <c r="WBK34" s="462"/>
      <c r="WBL34" s="462"/>
      <c r="WBM34" s="462"/>
      <c r="WBN34" s="462"/>
      <c r="WBO34" s="462"/>
      <c r="WBP34" s="462"/>
      <c r="WBQ34" s="462"/>
      <c r="WBR34" s="462"/>
      <c r="WBS34" s="462"/>
      <c r="WBT34" s="462"/>
      <c r="WBU34" s="462"/>
      <c r="WBV34" s="462"/>
      <c r="WBW34" s="462"/>
      <c r="WBX34" s="462"/>
      <c r="WBY34" s="462"/>
      <c r="WBZ34" s="462"/>
      <c r="WCA34" s="462"/>
      <c r="WCB34" s="462"/>
      <c r="WCC34" s="462"/>
      <c r="WCD34" s="462"/>
      <c r="WCE34" s="462"/>
      <c r="WCF34" s="462"/>
      <c r="WCG34" s="462"/>
      <c r="WCH34" s="462"/>
      <c r="WCI34" s="462"/>
      <c r="WCJ34" s="462"/>
      <c r="WCK34" s="462"/>
      <c r="WCL34" s="462"/>
      <c r="WCM34" s="462"/>
      <c r="WCN34" s="462"/>
      <c r="WCO34" s="462"/>
      <c r="WCP34" s="462"/>
      <c r="WCQ34" s="462"/>
      <c r="WCR34" s="462"/>
      <c r="WCS34" s="462"/>
      <c r="WCT34" s="462"/>
      <c r="WCU34" s="462"/>
      <c r="WCV34" s="462"/>
      <c r="WCW34" s="462"/>
      <c r="WCX34" s="462"/>
      <c r="WCY34" s="462"/>
      <c r="WCZ34" s="462"/>
      <c r="WDA34" s="462"/>
      <c r="WDB34" s="462"/>
      <c r="WDC34" s="462"/>
      <c r="WDD34" s="462"/>
      <c r="WDE34" s="462"/>
      <c r="WDF34" s="462"/>
      <c r="WDG34" s="462"/>
      <c r="WDH34" s="462"/>
      <c r="WDI34" s="462"/>
      <c r="WDJ34" s="462"/>
      <c r="WDK34" s="462"/>
      <c r="WDL34" s="462"/>
      <c r="WDM34" s="462"/>
      <c r="WDN34" s="462"/>
      <c r="WDO34" s="462"/>
      <c r="WDP34" s="462"/>
      <c r="WDQ34" s="462"/>
      <c r="WDR34" s="462"/>
      <c r="WDS34" s="462"/>
      <c r="WDT34" s="462"/>
      <c r="WDU34" s="462"/>
      <c r="WDV34" s="462"/>
      <c r="WDW34" s="462"/>
      <c r="WDX34" s="462"/>
      <c r="WDY34" s="462"/>
      <c r="WDZ34" s="462"/>
      <c r="WEA34" s="462"/>
      <c r="WEB34" s="462"/>
      <c r="WEC34" s="462"/>
      <c r="WED34" s="462"/>
      <c r="WEE34" s="462"/>
      <c r="WEF34" s="462"/>
      <c r="WEG34" s="462"/>
      <c r="WEH34" s="462"/>
      <c r="WEI34" s="462"/>
      <c r="WEJ34" s="462"/>
      <c r="WEK34" s="462"/>
      <c r="WEL34" s="462"/>
      <c r="WEM34" s="462"/>
      <c r="WEN34" s="462"/>
      <c r="WEO34" s="462"/>
      <c r="WEP34" s="462"/>
      <c r="WEQ34" s="462"/>
      <c r="WER34" s="462"/>
      <c r="WES34" s="462"/>
      <c r="WET34" s="462"/>
      <c r="WEU34" s="462"/>
      <c r="WEV34" s="462"/>
      <c r="WEW34" s="462"/>
      <c r="WEX34" s="462"/>
      <c r="WEY34" s="462"/>
      <c r="WEZ34" s="462"/>
      <c r="WFA34" s="462"/>
      <c r="WFB34" s="462"/>
      <c r="WFC34" s="462"/>
      <c r="WFD34" s="462"/>
      <c r="WFE34" s="462"/>
      <c r="WFF34" s="462"/>
      <c r="WFG34" s="462"/>
      <c r="WFH34" s="462"/>
      <c r="WFI34" s="462"/>
      <c r="WFJ34" s="462"/>
      <c r="WFK34" s="462"/>
      <c r="WFL34" s="462"/>
      <c r="WFM34" s="462"/>
      <c r="WFN34" s="462"/>
      <c r="WFO34" s="462"/>
      <c r="WFP34" s="462"/>
      <c r="WFQ34" s="462"/>
      <c r="WFR34" s="462"/>
      <c r="WFS34" s="462"/>
      <c r="WFT34" s="462"/>
      <c r="WFU34" s="462"/>
      <c r="WFV34" s="462"/>
      <c r="WFW34" s="462"/>
      <c r="WFX34" s="462"/>
      <c r="WFY34" s="462"/>
      <c r="WFZ34" s="462"/>
      <c r="WGA34" s="462"/>
      <c r="WGB34" s="462"/>
      <c r="WGC34" s="462"/>
      <c r="WGD34" s="462"/>
      <c r="WGE34" s="462"/>
      <c r="WGF34" s="462"/>
      <c r="WGG34" s="462"/>
      <c r="WGH34" s="462"/>
      <c r="WGI34" s="462"/>
      <c r="WGJ34" s="462"/>
      <c r="WGK34" s="462"/>
      <c r="WGL34" s="462"/>
      <c r="WGM34" s="462"/>
      <c r="WGN34" s="462"/>
      <c r="WGO34" s="462"/>
      <c r="WGP34" s="462"/>
      <c r="WGQ34" s="462"/>
      <c r="WGR34" s="462"/>
      <c r="WGS34" s="462"/>
      <c r="WGT34" s="462"/>
      <c r="WGU34" s="462"/>
      <c r="WGV34" s="462"/>
      <c r="WGW34" s="462"/>
      <c r="WGX34" s="462"/>
      <c r="WGY34" s="462"/>
      <c r="WGZ34" s="462"/>
      <c r="WHA34" s="462"/>
      <c r="WHB34" s="462"/>
      <c r="WHC34" s="462"/>
      <c r="WHD34" s="462"/>
      <c r="WHE34" s="462"/>
      <c r="WHF34" s="462"/>
      <c r="WHG34" s="462"/>
      <c r="WHH34" s="462"/>
      <c r="WHI34" s="462"/>
      <c r="WHJ34" s="462"/>
      <c r="WHK34" s="462"/>
      <c r="WHL34" s="462"/>
      <c r="WHM34" s="462"/>
      <c r="WHN34" s="462"/>
      <c r="WHO34" s="462"/>
      <c r="WHP34" s="462"/>
      <c r="WHQ34" s="462"/>
      <c r="WHR34" s="462"/>
      <c r="WHS34" s="462"/>
      <c r="WHT34" s="462"/>
      <c r="WHU34" s="462"/>
      <c r="WHV34" s="462"/>
      <c r="WHW34" s="462"/>
      <c r="WHX34" s="462"/>
      <c r="WHY34" s="462"/>
      <c r="WHZ34" s="462"/>
      <c r="WIA34" s="462"/>
      <c r="WIB34" s="462"/>
      <c r="WIC34" s="462"/>
      <c r="WID34" s="462"/>
      <c r="WIE34" s="462"/>
      <c r="WIF34" s="462"/>
      <c r="WIG34" s="462"/>
      <c r="WIH34" s="462"/>
      <c r="WII34" s="462"/>
      <c r="WIJ34" s="462"/>
      <c r="WIK34" s="462"/>
      <c r="WIL34" s="462"/>
      <c r="WIM34" s="462"/>
      <c r="WIN34" s="462"/>
      <c r="WIO34" s="462"/>
      <c r="WIP34" s="462"/>
      <c r="WIQ34" s="462"/>
      <c r="WIR34" s="462"/>
      <c r="WIS34" s="462"/>
      <c r="WIT34" s="462"/>
      <c r="WIU34" s="462"/>
      <c r="WIV34" s="462"/>
      <c r="WIW34" s="462"/>
      <c r="WIX34" s="462"/>
      <c r="WIY34" s="462"/>
      <c r="WIZ34" s="462"/>
      <c r="WJA34" s="462"/>
      <c r="WJB34" s="462"/>
      <c r="WJC34" s="462"/>
      <c r="WJD34" s="462"/>
      <c r="WJE34" s="462"/>
      <c r="WJF34" s="462"/>
      <c r="WJG34" s="462"/>
      <c r="WJH34" s="462"/>
      <c r="WJI34" s="462"/>
      <c r="WJJ34" s="462"/>
      <c r="WJK34" s="462"/>
      <c r="WJL34" s="462"/>
      <c r="WJM34" s="462"/>
      <c r="WJN34" s="462"/>
      <c r="WJO34" s="462"/>
      <c r="WJP34" s="462"/>
      <c r="WJQ34" s="462"/>
      <c r="WJR34" s="462"/>
      <c r="WJS34" s="462"/>
      <c r="WJT34" s="462"/>
      <c r="WJU34" s="462"/>
      <c r="WJV34" s="462"/>
      <c r="WJW34" s="462"/>
      <c r="WJX34" s="462"/>
      <c r="WJY34" s="462"/>
      <c r="WJZ34" s="462"/>
      <c r="WKA34" s="462"/>
      <c r="WKB34" s="462"/>
      <c r="WKC34" s="462"/>
      <c r="WKD34" s="462"/>
      <c r="WKE34" s="462"/>
      <c r="WKF34" s="462"/>
      <c r="WKG34" s="462"/>
      <c r="WKH34" s="462"/>
      <c r="WKI34" s="462"/>
      <c r="WKJ34" s="462"/>
      <c r="WKK34" s="462"/>
      <c r="WKL34" s="462"/>
      <c r="WKM34" s="462"/>
      <c r="WKN34" s="462"/>
      <c r="WKO34" s="462"/>
      <c r="WKP34" s="462"/>
      <c r="WKQ34" s="462"/>
      <c r="WKR34" s="462"/>
      <c r="WKS34" s="462"/>
      <c r="WKT34" s="462"/>
      <c r="WKU34" s="462"/>
      <c r="WKV34" s="462"/>
      <c r="WKW34" s="462"/>
      <c r="WKX34" s="462"/>
      <c r="WKY34" s="462"/>
      <c r="WKZ34" s="462"/>
      <c r="WLA34" s="462"/>
      <c r="WLB34" s="462"/>
      <c r="WLC34" s="462"/>
      <c r="WLD34" s="462"/>
      <c r="WLE34" s="462"/>
      <c r="WLF34" s="462"/>
      <c r="WLG34" s="462"/>
      <c r="WLH34" s="462"/>
      <c r="WLI34" s="462"/>
      <c r="WLJ34" s="462"/>
      <c r="WLK34" s="462"/>
      <c r="WLL34" s="462"/>
      <c r="WLM34" s="462"/>
      <c r="WLN34" s="462"/>
      <c r="WLO34" s="462"/>
      <c r="WLP34" s="462"/>
      <c r="WLQ34" s="462"/>
      <c r="WLR34" s="462"/>
      <c r="WLS34" s="462"/>
      <c r="WLT34" s="462"/>
      <c r="WLU34" s="462"/>
      <c r="WLV34" s="462"/>
      <c r="WLW34" s="462"/>
      <c r="WLX34" s="462"/>
      <c r="WLY34" s="462"/>
      <c r="WLZ34" s="462"/>
      <c r="WMA34" s="462"/>
      <c r="WMB34" s="462"/>
      <c r="WMC34" s="462"/>
      <c r="WMD34" s="462"/>
      <c r="WME34" s="462"/>
      <c r="WMF34" s="462"/>
      <c r="WMG34" s="462"/>
      <c r="WMH34" s="462"/>
      <c r="WMI34" s="462"/>
      <c r="WMJ34" s="462"/>
      <c r="WMK34" s="462"/>
      <c r="WML34" s="462"/>
      <c r="WMM34" s="462"/>
      <c r="WMN34" s="462"/>
      <c r="WMO34" s="462"/>
      <c r="WMP34" s="462"/>
      <c r="WMQ34" s="462"/>
      <c r="WMR34" s="462"/>
      <c r="WMS34" s="462"/>
      <c r="WMT34" s="462"/>
      <c r="WMU34" s="462"/>
      <c r="WMV34" s="462"/>
      <c r="WMW34" s="462"/>
      <c r="WMX34" s="462"/>
      <c r="WMY34" s="462"/>
      <c r="WMZ34" s="462"/>
      <c r="WNA34" s="462"/>
      <c r="WNB34" s="462"/>
      <c r="WNC34" s="462"/>
      <c r="WND34" s="462"/>
      <c r="WNE34" s="462"/>
      <c r="WNF34" s="462"/>
      <c r="WNG34" s="462"/>
      <c r="WNH34" s="462"/>
      <c r="WNI34" s="462"/>
      <c r="WNJ34" s="462"/>
      <c r="WNK34" s="462"/>
      <c r="WNL34" s="462"/>
      <c r="WNM34" s="462"/>
      <c r="WNN34" s="462"/>
      <c r="WNO34" s="462"/>
      <c r="WNP34" s="462"/>
      <c r="WNQ34" s="462"/>
      <c r="WNR34" s="462"/>
      <c r="WNS34" s="462"/>
      <c r="WNT34" s="462"/>
      <c r="WNU34" s="462"/>
      <c r="WNV34" s="462"/>
      <c r="WNW34" s="462"/>
      <c r="WNX34" s="462"/>
      <c r="WNY34" s="462"/>
      <c r="WNZ34" s="462"/>
      <c r="WOA34" s="462"/>
      <c r="WOB34" s="462"/>
      <c r="WOC34" s="462"/>
      <c r="WOD34" s="462"/>
      <c r="WOE34" s="462"/>
      <c r="WOF34" s="462"/>
      <c r="WOG34" s="462"/>
      <c r="WOH34" s="462"/>
      <c r="WOI34" s="462"/>
      <c r="WOJ34" s="462"/>
      <c r="WOK34" s="462"/>
      <c r="WOL34" s="462"/>
      <c r="WOM34" s="462"/>
      <c r="WON34" s="462"/>
      <c r="WOO34" s="462"/>
      <c r="WOP34" s="462"/>
      <c r="WOQ34" s="462"/>
      <c r="WOR34" s="462"/>
      <c r="WOS34" s="462"/>
      <c r="WOT34" s="462"/>
      <c r="WOU34" s="462"/>
      <c r="WOV34" s="462"/>
      <c r="WOW34" s="462"/>
      <c r="WOX34" s="462"/>
      <c r="WOY34" s="462"/>
      <c r="WOZ34" s="462"/>
      <c r="WPA34" s="462"/>
      <c r="WPB34" s="462"/>
      <c r="WPC34" s="462"/>
      <c r="WPD34" s="462"/>
      <c r="WPE34" s="462"/>
      <c r="WPF34" s="462"/>
      <c r="WPG34" s="462"/>
      <c r="WPH34" s="462"/>
      <c r="WPI34" s="462"/>
      <c r="WPJ34" s="462"/>
      <c r="WPK34" s="462"/>
      <c r="WPL34" s="462"/>
      <c r="WPM34" s="462"/>
      <c r="WPN34" s="462"/>
      <c r="WPO34" s="462"/>
      <c r="WPP34" s="462"/>
      <c r="WPQ34" s="462"/>
      <c r="WPR34" s="462"/>
      <c r="WPS34" s="462"/>
      <c r="WPT34" s="462"/>
      <c r="WPU34" s="462"/>
      <c r="WPV34" s="462"/>
      <c r="WPW34" s="462"/>
      <c r="WPX34" s="462"/>
      <c r="WPY34" s="462"/>
      <c r="WPZ34" s="462"/>
      <c r="WQA34" s="462"/>
      <c r="WQB34" s="462"/>
      <c r="WQC34" s="462"/>
      <c r="WQD34" s="462"/>
      <c r="WQE34" s="462"/>
      <c r="WQF34" s="462"/>
      <c r="WQG34" s="462"/>
      <c r="WQH34" s="462"/>
      <c r="WQI34" s="462"/>
      <c r="WQJ34" s="462"/>
      <c r="WQK34" s="462"/>
      <c r="WQL34" s="462"/>
      <c r="WQM34" s="462"/>
      <c r="WQN34" s="462"/>
      <c r="WQO34" s="462"/>
      <c r="WQP34" s="462"/>
      <c r="WQQ34" s="462"/>
      <c r="WQR34" s="462"/>
      <c r="WQS34" s="462"/>
      <c r="WQT34" s="462"/>
      <c r="WQU34" s="462"/>
      <c r="WQV34" s="462"/>
      <c r="WQW34" s="462"/>
      <c r="WQX34" s="462"/>
      <c r="WQY34" s="462"/>
      <c r="WQZ34" s="462"/>
      <c r="WRA34" s="462"/>
      <c r="WRB34" s="462"/>
      <c r="WRC34" s="462"/>
      <c r="WRD34" s="462"/>
      <c r="WRE34" s="462"/>
      <c r="WRF34" s="462"/>
      <c r="WRG34" s="462"/>
      <c r="WRH34" s="462"/>
      <c r="WRI34" s="462"/>
      <c r="WRJ34" s="462"/>
      <c r="WRK34" s="462"/>
      <c r="WRL34" s="462"/>
      <c r="WRM34" s="462"/>
      <c r="WRN34" s="462"/>
      <c r="WRO34" s="462"/>
      <c r="WRP34" s="462"/>
      <c r="WRQ34" s="462"/>
      <c r="WRR34" s="462"/>
      <c r="WRS34" s="462"/>
      <c r="WRT34" s="462"/>
      <c r="WRU34" s="462"/>
      <c r="WRV34" s="462"/>
      <c r="WRW34" s="462"/>
      <c r="WRX34" s="462"/>
      <c r="WRY34" s="462"/>
      <c r="WRZ34" s="462"/>
      <c r="WSA34" s="462"/>
      <c r="WSB34" s="462"/>
      <c r="WSC34" s="462"/>
      <c r="WSD34" s="462"/>
      <c r="WSE34" s="462"/>
      <c r="WSF34" s="462"/>
      <c r="WSG34" s="462"/>
      <c r="WSH34" s="462"/>
      <c r="WSI34" s="462"/>
      <c r="WSJ34" s="462"/>
      <c r="WSK34" s="462"/>
      <c r="WSL34" s="462"/>
      <c r="WSM34" s="462"/>
      <c r="WSN34" s="462"/>
      <c r="WSO34" s="462"/>
      <c r="WSP34" s="462"/>
      <c r="WSQ34" s="462"/>
      <c r="WSR34" s="462"/>
      <c r="WSS34" s="462"/>
      <c r="WST34" s="462"/>
      <c r="WSU34" s="462"/>
      <c r="WSV34" s="462"/>
      <c r="WSW34" s="462"/>
      <c r="WSX34" s="462"/>
      <c r="WSY34" s="462"/>
      <c r="WSZ34" s="462"/>
      <c r="WTA34" s="462"/>
      <c r="WTB34" s="462"/>
      <c r="WTC34" s="462"/>
      <c r="WTD34" s="462"/>
      <c r="WTE34" s="462"/>
      <c r="WTF34" s="462"/>
      <c r="WTG34" s="462"/>
      <c r="WTH34" s="462"/>
      <c r="WTI34" s="462"/>
      <c r="WTJ34" s="462"/>
      <c r="WTK34" s="462"/>
      <c r="WTL34" s="462"/>
      <c r="WTM34" s="462"/>
      <c r="WTN34" s="462"/>
      <c r="WTO34" s="462"/>
      <c r="WTP34" s="462"/>
      <c r="WTQ34" s="462"/>
      <c r="WTR34" s="462"/>
      <c r="WTS34" s="462"/>
      <c r="WTT34" s="462"/>
      <c r="WTU34" s="462"/>
      <c r="WTV34" s="462"/>
      <c r="WTW34" s="462"/>
      <c r="WTX34" s="462"/>
      <c r="WTY34" s="462"/>
      <c r="WTZ34" s="462"/>
      <c r="WUA34" s="462"/>
      <c r="WUB34" s="462"/>
      <c r="WUC34" s="462"/>
      <c r="WUD34" s="462"/>
      <c r="WUE34" s="462"/>
      <c r="WUF34" s="462"/>
      <c r="WUG34" s="462"/>
      <c r="WUH34" s="462"/>
      <c r="WUI34" s="462"/>
      <c r="WUJ34" s="462"/>
      <c r="WUK34" s="462"/>
      <c r="WUL34" s="462"/>
      <c r="WUM34" s="462"/>
      <c r="WUN34" s="462"/>
      <c r="WUO34" s="462"/>
      <c r="WUP34" s="462"/>
      <c r="WUQ34" s="462"/>
      <c r="WUR34" s="462"/>
      <c r="WUS34" s="462"/>
      <c r="WUT34" s="462"/>
      <c r="WUU34" s="462"/>
      <c r="WUV34" s="462"/>
      <c r="WUW34" s="462"/>
      <c r="WUX34" s="462"/>
      <c r="WUY34" s="462"/>
      <c r="WUZ34" s="462"/>
      <c r="WVA34" s="462"/>
      <c r="WVB34" s="462"/>
      <c r="WVC34" s="462"/>
      <c r="WVD34" s="462"/>
      <c r="WVE34" s="462"/>
      <c r="WVF34" s="462"/>
      <c r="WVG34" s="462"/>
      <c r="WVH34" s="462"/>
      <c r="WVI34" s="462"/>
      <c r="WVJ34" s="462"/>
      <c r="WVK34" s="462"/>
      <c r="WVL34" s="462"/>
      <c r="WVM34" s="462"/>
      <c r="WVN34" s="462"/>
      <c r="WVO34" s="462"/>
      <c r="WVP34" s="462"/>
      <c r="WVQ34" s="462"/>
      <c r="WVR34" s="462"/>
      <c r="WVS34" s="462"/>
      <c r="WVT34" s="462"/>
      <c r="WVU34" s="462"/>
      <c r="WVV34" s="462"/>
      <c r="WVW34" s="462"/>
      <c r="WVX34" s="462"/>
      <c r="WVY34" s="462"/>
      <c r="WVZ34" s="462"/>
      <c r="WWA34" s="462"/>
      <c r="WWB34" s="462"/>
      <c r="WWC34" s="462"/>
      <c r="WWD34" s="462"/>
      <c r="WWE34" s="462"/>
      <c r="WWF34" s="462"/>
      <c r="WWG34" s="462"/>
      <c r="WWH34" s="462"/>
      <c r="WWI34" s="462"/>
      <c r="WWJ34" s="462"/>
      <c r="WWK34" s="462"/>
      <c r="WWL34" s="462"/>
      <c r="WWM34" s="462"/>
      <c r="WWN34" s="462"/>
      <c r="WWO34" s="462"/>
      <c r="WWP34" s="462"/>
      <c r="WWQ34" s="462"/>
      <c r="WWR34" s="462"/>
      <c r="WWS34" s="462"/>
      <c r="WWT34" s="462"/>
      <c r="WWU34" s="462"/>
      <c r="WWV34" s="462"/>
      <c r="WWW34" s="462"/>
      <c r="WWX34" s="462"/>
      <c r="WWY34" s="462"/>
      <c r="WWZ34" s="462"/>
      <c r="WXA34" s="462"/>
      <c r="WXB34" s="462"/>
      <c r="WXC34" s="462"/>
      <c r="WXD34" s="462"/>
      <c r="WXE34" s="462"/>
      <c r="WXF34" s="462"/>
      <c r="WXG34" s="462"/>
      <c r="WXH34" s="462"/>
      <c r="WXI34" s="462"/>
      <c r="WXJ34" s="462"/>
      <c r="WXK34" s="462"/>
      <c r="WXL34" s="462"/>
      <c r="WXM34" s="462"/>
      <c r="WXN34" s="462"/>
      <c r="WXO34" s="462"/>
      <c r="WXP34" s="462"/>
      <c r="WXQ34" s="462"/>
      <c r="WXR34" s="462"/>
      <c r="WXS34" s="462"/>
      <c r="WXT34" s="462"/>
      <c r="WXU34" s="462"/>
      <c r="WXV34" s="462"/>
      <c r="WXW34" s="462"/>
      <c r="WXX34" s="462"/>
      <c r="WXY34" s="462"/>
      <c r="WXZ34" s="462"/>
      <c r="WYA34" s="462"/>
      <c r="WYB34" s="462"/>
      <c r="WYC34" s="462"/>
      <c r="WYD34" s="462"/>
      <c r="WYE34" s="462"/>
      <c r="WYF34" s="462"/>
      <c r="WYG34" s="462"/>
      <c r="WYH34" s="462"/>
      <c r="WYI34" s="462"/>
      <c r="WYJ34" s="462"/>
      <c r="WYK34" s="462"/>
      <c r="WYL34" s="462"/>
      <c r="WYM34" s="462"/>
      <c r="WYN34" s="462"/>
      <c r="WYO34" s="462"/>
      <c r="WYP34" s="462"/>
      <c r="WYQ34" s="462"/>
      <c r="WYR34" s="462"/>
      <c r="WYS34" s="462"/>
      <c r="WYT34" s="462"/>
      <c r="WYU34" s="462"/>
      <c r="WYV34" s="462"/>
      <c r="WYW34" s="462"/>
      <c r="WYX34" s="462"/>
      <c r="WYY34" s="462"/>
      <c r="WYZ34" s="462"/>
      <c r="WZA34" s="462"/>
      <c r="WZB34" s="462"/>
      <c r="WZC34" s="462"/>
      <c r="WZD34" s="462"/>
      <c r="WZE34" s="462"/>
      <c r="WZF34" s="462"/>
      <c r="WZG34" s="462"/>
      <c r="WZH34" s="462"/>
      <c r="WZI34" s="462"/>
      <c r="WZJ34" s="462"/>
      <c r="WZK34" s="462"/>
      <c r="WZL34" s="462"/>
      <c r="WZM34" s="462"/>
      <c r="WZN34" s="462"/>
      <c r="WZO34" s="462"/>
      <c r="WZP34" s="462"/>
      <c r="WZQ34" s="462"/>
      <c r="WZR34" s="462"/>
      <c r="WZS34" s="462"/>
      <c r="WZT34" s="462"/>
      <c r="WZU34" s="462"/>
      <c r="WZV34" s="462"/>
      <c r="WZW34" s="462"/>
      <c r="WZX34" s="462"/>
      <c r="WZY34" s="462"/>
      <c r="WZZ34" s="462"/>
      <c r="XAA34" s="462"/>
      <c r="XAB34" s="462"/>
      <c r="XAC34" s="462"/>
      <c r="XAD34" s="462"/>
      <c r="XAE34" s="462"/>
      <c r="XAF34" s="462"/>
      <c r="XAG34" s="462"/>
      <c r="XAH34" s="462"/>
      <c r="XAI34" s="462"/>
      <c r="XAJ34" s="462"/>
      <c r="XAK34" s="462"/>
      <c r="XAL34" s="462"/>
      <c r="XAM34" s="462"/>
      <c r="XAN34" s="462"/>
      <c r="XAO34" s="462"/>
      <c r="XAP34" s="462"/>
      <c r="XAQ34" s="462"/>
      <c r="XAR34" s="462"/>
      <c r="XAS34" s="462"/>
      <c r="XAT34" s="462"/>
      <c r="XAU34" s="462"/>
      <c r="XAV34" s="462"/>
      <c r="XAW34" s="462"/>
      <c r="XAX34" s="462"/>
      <c r="XAY34" s="462"/>
      <c r="XAZ34" s="462"/>
      <c r="XBA34" s="462"/>
      <c r="XBB34" s="462"/>
      <c r="XBC34" s="462"/>
      <c r="XBD34" s="462"/>
      <c r="XBE34" s="462"/>
      <c r="XBF34" s="462"/>
      <c r="XBG34" s="462"/>
      <c r="XBH34" s="462"/>
      <c r="XBI34" s="462"/>
      <c r="XBJ34" s="462"/>
      <c r="XBK34" s="462"/>
      <c r="XBL34" s="462"/>
      <c r="XBM34" s="462"/>
      <c r="XBN34" s="462"/>
      <c r="XBO34" s="462"/>
      <c r="XBP34" s="462"/>
      <c r="XBQ34" s="462"/>
      <c r="XBR34" s="462"/>
      <c r="XBS34" s="462"/>
      <c r="XBT34" s="462"/>
      <c r="XBU34" s="462"/>
      <c r="XBV34" s="462"/>
      <c r="XBW34" s="462"/>
      <c r="XBX34" s="462"/>
      <c r="XBY34" s="462"/>
      <c r="XBZ34" s="462"/>
      <c r="XCA34" s="462"/>
      <c r="XCB34" s="462"/>
      <c r="XCC34" s="462"/>
      <c r="XCD34" s="462"/>
      <c r="XCE34" s="462"/>
      <c r="XCF34" s="462"/>
      <c r="XCG34" s="462"/>
      <c r="XCH34" s="462"/>
      <c r="XCI34" s="462"/>
      <c r="XCJ34" s="462"/>
      <c r="XCK34" s="462"/>
      <c r="XCL34" s="462"/>
      <c r="XCM34" s="462"/>
      <c r="XCN34" s="462"/>
      <c r="XCO34" s="462"/>
      <c r="XCP34" s="462"/>
      <c r="XCQ34" s="462"/>
      <c r="XCR34" s="462"/>
      <c r="XCS34" s="462"/>
      <c r="XCT34" s="462"/>
      <c r="XCU34" s="462"/>
      <c r="XCV34" s="462"/>
      <c r="XCW34" s="462"/>
      <c r="XCX34" s="462"/>
      <c r="XCY34" s="462"/>
      <c r="XCZ34" s="462"/>
      <c r="XDA34" s="462"/>
      <c r="XDB34" s="462"/>
      <c r="XDC34" s="462"/>
      <c r="XDD34" s="462"/>
      <c r="XDE34" s="462"/>
      <c r="XDF34" s="462"/>
      <c r="XDG34" s="462"/>
      <c r="XDH34" s="462"/>
      <c r="XDI34" s="462"/>
      <c r="XDJ34" s="462"/>
      <c r="XDK34" s="462"/>
      <c r="XDL34" s="462"/>
      <c r="XDM34" s="462"/>
      <c r="XDN34" s="462"/>
      <c r="XDO34" s="462"/>
      <c r="XDP34" s="462"/>
      <c r="XDQ34" s="462"/>
      <c r="XDR34" s="462"/>
      <c r="XDS34" s="462"/>
      <c r="XDT34" s="462"/>
      <c r="XDU34" s="462"/>
      <c r="XDV34" s="462"/>
      <c r="XDW34" s="462"/>
      <c r="XDX34" s="462"/>
      <c r="XDY34" s="462"/>
      <c r="XDZ34" s="462"/>
      <c r="XEA34" s="462"/>
      <c r="XEB34" s="462"/>
      <c r="XEC34" s="462"/>
      <c r="XED34" s="462"/>
      <c r="XEE34" s="462"/>
      <c r="XEF34" s="462"/>
      <c r="XEG34" s="462"/>
      <c r="XEH34" s="462"/>
      <c r="XEI34" s="462"/>
      <c r="XEJ34" s="462"/>
      <c r="XEK34" s="462"/>
      <c r="XEL34" s="462"/>
      <c r="XEM34" s="462"/>
      <c r="XEN34" s="462"/>
      <c r="XEO34" s="462"/>
      <c r="XEP34" s="462"/>
      <c r="XEQ34" s="462"/>
      <c r="XER34" s="462"/>
      <c r="XES34" s="462"/>
      <c r="XET34" s="462"/>
      <c r="XEU34" s="462"/>
      <c r="XEV34" s="462"/>
      <c r="XEW34" s="462"/>
      <c r="XEX34" s="462"/>
      <c r="XEY34" s="462"/>
      <c r="XEZ34" s="462"/>
    </row>
    <row r="35" spans="1:16380" ht="12.75" customHeight="1">
      <c r="A35" s="343"/>
      <c r="B35" s="343"/>
      <c r="C35" s="343"/>
      <c r="D35" s="343"/>
      <c r="E35" s="343"/>
      <c r="F35" s="343"/>
      <c r="G35" s="343"/>
      <c r="H35" s="343"/>
      <c r="I35" s="343"/>
      <c r="J35" s="343"/>
      <c r="K35" s="343"/>
      <c r="O35" s="285"/>
      <c r="P35" s="350" t="s">
        <v>308</v>
      </c>
      <c r="Q35" s="351" t="s">
        <v>381</v>
      </c>
      <c r="R35" s="351" t="s">
        <v>313</v>
      </c>
      <c r="S35" s="351" t="s">
        <v>309</v>
      </c>
      <c r="T35" s="351" t="s">
        <v>310</v>
      </c>
      <c r="U35" s="351" t="s">
        <v>311</v>
      </c>
      <c r="V35" s="285"/>
      <c r="W35" s="349"/>
      <c r="X35" s="349"/>
      <c r="Z35" s="349"/>
      <c r="AA35" s="349"/>
      <c r="AB35" s="349"/>
    </row>
    <row r="36" spans="1:16380" ht="12.75" customHeight="1">
      <c r="A36" s="343"/>
      <c r="B36" s="343"/>
      <c r="C36" s="343"/>
      <c r="D36" s="343"/>
      <c r="E36" s="343"/>
      <c r="F36" s="343"/>
      <c r="G36" s="343"/>
      <c r="H36" s="343"/>
      <c r="I36" s="343"/>
      <c r="J36" s="343"/>
      <c r="K36" s="343"/>
      <c r="L36" s="344"/>
      <c r="M36" s="344"/>
      <c r="N36" s="344"/>
      <c r="O36" s="352"/>
      <c r="P36" s="350" t="s">
        <v>307</v>
      </c>
      <c r="Q36" s="353" t="s">
        <v>383</v>
      </c>
      <c r="R36" s="353" t="s">
        <v>384</v>
      </c>
      <c r="S36" s="353" t="s">
        <v>385</v>
      </c>
      <c r="T36" s="353" t="s">
        <v>386</v>
      </c>
      <c r="U36" s="353" t="s">
        <v>387</v>
      </c>
      <c r="V36" s="285"/>
      <c r="W36" s="344"/>
      <c r="X36" s="344"/>
      <c r="Y36" s="344"/>
      <c r="Z36" s="344"/>
      <c r="AA36" s="343"/>
      <c r="AB36" s="343"/>
      <c r="AC36" s="343"/>
      <c r="AD36" s="343"/>
      <c r="AE36" s="343"/>
      <c r="AF36" s="343"/>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2"/>
      <c r="GE36" s="462"/>
      <c r="GF36" s="462"/>
      <c r="GG36" s="462"/>
      <c r="GH36" s="462"/>
      <c r="GI36" s="462"/>
      <c r="GJ36" s="462"/>
      <c r="GK36" s="462"/>
      <c r="GL36" s="462"/>
      <c r="GM36" s="462"/>
      <c r="GN36" s="462"/>
      <c r="GO36" s="462"/>
      <c r="GP36" s="462"/>
      <c r="GQ36" s="462"/>
      <c r="GR36" s="462"/>
      <c r="GS36" s="462"/>
      <c r="GT36" s="462"/>
      <c r="GU36" s="462"/>
      <c r="GV36" s="462"/>
      <c r="GW36" s="462"/>
      <c r="GX36" s="462"/>
      <c r="GY36" s="462"/>
      <c r="GZ36" s="462"/>
      <c r="HA36" s="462"/>
      <c r="HB36" s="462"/>
      <c r="HC36" s="462"/>
      <c r="HD36" s="462"/>
      <c r="HE36" s="462"/>
      <c r="HF36" s="462"/>
      <c r="HG36" s="462"/>
      <c r="HH36" s="462"/>
      <c r="HI36" s="462"/>
      <c r="HJ36" s="462"/>
      <c r="HK36" s="462"/>
      <c r="HL36" s="462"/>
      <c r="HM36" s="462"/>
      <c r="HN36" s="462"/>
      <c r="HO36" s="462"/>
      <c r="HP36" s="462"/>
      <c r="HQ36" s="462"/>
      <c r="HR36" s="462"/>
      <c r="HS36" s="462"/>
      <c r="HT36" s="462"/>
      <c r="HU36" s="462"/>
      <c r="HV36" s="462"/>
      <c r="HW36" s="462"/>
      <c r="HX36" s="462"/>
      <c r="HY36" s="462"/>
      <c r="HZ36" s="462"/>
      <c r="IA36" s="462"/>
      <c r="IB36" s="462"/>
      <c r="IC36" s="462"/>
      <c r="ID36" s="462"/>
      <c r="IE36" s="462"/>
      <c r="IF36" s="462"/>
      <c r="IG36" s="462"/>
      <c r="IH36" s="462"/>
      <c r="II36" s="462"/>
      <c r="IJ36" s="462"/>
      <c r="IK36" s="462"/>
      <c r="IL36" s="462"/>
      <c r="IM36" s="462"/>
      <c r="IN36" s="462"/>
      <c r="IO36" s="462"/>
      <c r="IP36" s="462"/>
      <c r="IQ36" s="462"/>
      <c r="IR36" s="462"/>
      <c r="IS36" s="462"/>
      <c r="IT36" s="462"/>
      <c r="IU36" s="462"/>
      <c r="IV36" s="462"/>
      <c r="IW36" s="462"/>
      <c r="IX36" s="462"/>
      <c r="IY36" s="462"/>
      <c r="IZ36" s="462"/>
      <c r="JA36" s="462"/>
      <c r="JB36" s="462"/>
      <c r="JC36" s="462"/>
      <c r="JD36" s="462"/>
      <c r="JE36" s="462"/>
      <c r="JF36" s="462"/>
      <c r="JG36" s="462"/>
      <c r="JH36" s="462"/>
      <c r="JI36" s="462"/>
      <c r="JJ36" s="462"/>
      <c r="JK36" s="462"/>
      <c r="JL36" s="462"/>
      <c r="JM36" s="462"/>
      <c r="JN36" s="462"/>
      <c r="JO36" s="462"/>
      <c r="JP36" s="462"/>
      <c r="JQ36" s="462"/>
      <c r="JR36" s="462"/>
      <c r="JS36" s="462"/>
      <c r="JT36" s="462"/>
      <c r="JU36" s="462"/>
      <c r="JV36" s="462"/>
      <c r="JW36" s="462"/>
      <c r="JX36" s="462"/>
      <c r="JY36" s="462"/>
      <c r="JZ36" s="462"/>
      <c r="KA36" s="462"/>
      <c r="KB36" s="462"/>
      <c r="KC36" s="462"/>
      <c r="KD36" s="462"/>
      <c r="KE36" s="462"/>
      <c r="KF36" s="462"/>
      <c r="KG36" s="462"/>
      <c r="KH36" s="462"/>
      <c r="KI36" s="462"/>
      <c r="KJ36" s="462"/>
      <c r="KK36" s="462"/>
      <c r="KL36" s="462"/>
      <c r="KM36" s="462"/>
      <c r="KN36" s="462"/>
      <c r="KO36" s="462"/>
      <c r="KP36" s="462"/>
      <c r="KQ36" s="462"/>
      <c r="KR36" s="462"/>
      <c r="KS36" s="462"/>
      <c r="KT36" s="462"/>
      <c r="KU36" s="462"/>
      <c r="KV36" s="462"/>
      <c r="KW36" s="462"/>
      <c r="KX36" s="462"/>
      <c r="KY36" s="462"/>
      <c r="KZ36" s="462"/>
      <c r="LA36" s="462"/>
      <c r="LB36" s="462"/>
      <c r="LC36" s="462"/>
      <c r="LD36" s="462"/>
      <c r="LE36" s="462"/>
      <c r="LF36" s="462"/>
      <c r="LG36" s="462"/>
      <c r="LH36" s="462"/>
      <c r="LI36" s="462"/>
      <c r="LJ36" s="462"/>
      <c r="LK36" s="462"/>
      <c r="LL36" s="462"/>
      <c r="LM36" s="462"/>
      <c r="LN36" s="462"/>
      <c r="LO36" s="462"/>
      <c r="LP36" s="462"/>
      <c r="LQ36" s="462"/>
      <c r="LR36" s="462"/>
      <c r="LS36" s="462"/>
      <c r="LT36" s="462"/>
      <c r="LU36" s="462"/>
      <c r="LV36" s="462"/>
      <c r="LW36" s="462"/>
      <c r="LX36" s="462"/>
      <c r="LY36" s="462"/>
      <c r="LZ36" s="462"/>
      <c r="MA36" s="462"/>
      <c r="MB36" s="462"/>
      <c r="MC36" s="462"/>
      <c r="MD36" s="462"/>
      <c r="ME36" s="462"/>
      <c r="MF36" s="462"/>
      <c r="MG36" s="462"/>
      <c r="MH36" s="462"/>
      <c r="MI36" s="462"/>
      <c r="MJ36" s="462"/>
      <c r="MK36" s="462"/>
      <c r="ML36" s="462"/>
      <c r="MM36" s="462"/>
      <c r="MN36" s="462"/>
      <c r="MO36" s="462"/>
      <c r="MP36" s="462"/>
      <c r="MQ36" s="462"/>
      <c r="MR36" s="462"/>
      <c r="MS36" s="462"/>
      <c r="MT36" s="462"/>
      <c r="MU36" s="462"/>
      <c r="MV36" s="462"/>
      <c r="MW36" s="462"/>
      <c r="MX36" s="462"/>
      <c r="MY36" s="462"/>
      <c r="MZ36" s="462"/>
      <c r="NA36" s="462"/>
      <c r="NB36" s="462"/>
      <c r="NC36" s="462"/>
      <c r="ND36" s="462"/>
      <c r="NE36" s="462"/>
      <c r="NF36" s="462"/>
      <c r="NG36" s="462"/>
      <c r="NH36" s="462"/>
      <c r="NI36" s="462"/>
      <c r="NJ36" s="462"/>
      <c r="NK36" s="462"/>
      <c r="NL36" s="462"/>
      <c r="NM36" s="462"/>
      <c r="NN36" s="462"/>
      <c r="NO36" s="462"/>
      <c r="NP36" s="462"/>
      <c r="NQ36" s="462"/>
      <c r="NR36" s="462"/>
      <c r="NS36" s="462"/>
      <c r="NT36" s="462"/>
      <c r="NU36" s="462"/>
      <c r="NV36" s="462"/>
      <c r="NW36" s="462"/>
      <c r="NX36" s="462"/>
      <c r="NY36" s="462"/>
      <c r="NZ36" s="462"/>
      <c r="OA36" s="462"/>
      <c r="OB36" s="462"/>
      <c r="OC36" s="462"/>
      <c r="OD36" s="462"/>
      <c r="OE36" s="462"/>
      <c r="OF36" s="462"/>
      <c r="OG36" s="462"/>
      <c r="OH36" s="462"/>
      <c r="OI36" s="462"/>
      <c r="OJ36" s="462"/>
      <c r="OK36" s="462"/>
      <c r="OL36" s="462"/>
      <c r="OM36" s="462"/>
      <c r="ON36" s="462"/>
      <c r="OO36" s="462"/>
      <c r="OP36" s="462"/>
      <c r="OQ36" s="462"/>
      <c r="OR36" s="462"/>
      <c r="OS36" s="462"/>
      <c r="OT36" s="462"/>
      <c r="OU36" s="462"/>
      <c r="OV36" s="462"/>
      <c r="OW36" s="462"/>
      <c r="OX36" s="462"/>
      <c r="OY36" s="462"/>
      <c r="OZ36" s="462"/>
      <c r="PA36" s="462"/>
      <c r="PB36" s="462"/>
      <c r="PC36" s="462"/>
      <c r="PD36" s="462"/>
      <c r="PE36" s="462"/>
      <c r="PF36" s="462"/>
      <c r="PG36" s="462"/>
      <c r="PH36" s="462"/>
      <c r="PI36" s="462"/>
      <c r="PJ36" s="462"/>
      <c r="PK36" s="462"/>
      <c r="PL36" s="462"/>
      <c r="PM36" s="462"/>
      <c r="PN36" s="462"/>
      <c r="PO36" s="462"/>
      <c r="PP36" s="462"/>
      <c r="PQ36" s="462"/>
      <c r="PR36" s="462"/>
      <c r="PS36" s="462"/>
      <c r="PT36" s="462"/>
      <c r="PU36" s="462"/>
      <c r="PV36" s="462"/>
      <c r="PW36" s="462"/>
      <c r="PX36" s="462"/>
      <c r="PY36" s="462"/>
      <c r="PZ36" s="462"/>
      <c r="QA36" s="462"/>
      <c r="QB36" s="462"/>
      <c r="QC36" s="462"/>
      <c r="QD36" s="462"/>
      <c r="QE36" s="462"/>
      <c r="QF36" s="462"/>
      <c r="QG36" s="462"/>
      <c r="QH36" s="462"/>
      <c r="QI36" s="462"/>
      <c r="QJ36" s="462"/>
      <c r="QK36" s="462"/>
      <c r="QL36" s="462"/>
      <c r="QM36" s="462"/>
      <c r="QN36" s="462"/>
      <c r="QO36" s="462"/>
      <c r="QP36" s="462"/>
      <c r="QQ36" s="462"/>
      <c r="QR36" s="462"/>
      <c r="QS36" s="462"/>
      <c r="QT36" s="462"/>
      <c r="QU36" s="462"/>
      <c r="QV36" s="462"/>
      <c r="QW36" s="462"/>
      <c r="QX36" s="462"/>
      <c r="QY36" s="462"/>
      <c r="QZ36" s="462"/>
      <c r="RA36" s="462"/>
      <c r="RB36" s="462"/>
      <c r="RC36" s="462"/>
      <c r="RD36" s="462"/>
      <c r="RE36" s="462"/>
      <c r="RF36" s="462"/>
      <c r="RG36" s="462"/>
      <c r="RH36" s="462"/>
      <c r="RI36" s="462"/>
      <c r="RJ36" s="462"/>
      <c r="RK36" s="462"/>
      <c r="RL36" s="462"/>
      <c r="RM36" s="462"/>
      <c r="RN36" s="462"/>
      <c r="RO36" s="462"/>
      <c r="RP36" s="462"/>
      <c r="RQ36" s="462"/>
      <c r="RR36" s="462"/>
      <c r="RS36" s="462"/>
      <c r="RT36" s="462"/>
      <c r="RU36" s="462"/>
      <c r="RV36" s="462"/>
      <c r="RW36" s="462"/>
      <c r="RX36" s="462"/>
      <c r="RY36" s="462"/>
      <c r="RZ36" s="462"/>
      <c r="SA36" s="462"/>
      <c r="SB36" s="462"/>
      <c r="SC36" s="462"/>
      <c r="SD36" s="462"/>
      <c r="SE36" s="462"/>
      <c r="SF36" s="462"/>
      <c r="SG36" s="462"/>
      <c r="SH36" s="462"/>
      <c r="SI36" s="462"/>
      <c r="SJ36" s="462"/>
      <c r="SK36" s="462"/>
      <c r="SL36" s="462"/>
      <c r="SM36" s="462"/>
      <c r="SN36" s="462"/>
      <c r="SO36" s="462"/>
      <c r="SP36" s="462"/>
      <c r="SQ36" s="462"/>
      <c r="SR36" s="462"/>
      <c r="SS36" s="462"/>
      <c r="ST36" s="462"/>
      <c r="SU36" s="462"/>
      <c r="SV36" s="462"/>
      <c r="SW36" s="462"/>
      <c r="SX36" s="462"/>
      <c r="SY36" s="462"/>
      <c r="SZ36" s="462"/>
      <c r="TA36" s="462"/>
      <c r="TB36" s="462"/>
      <c r="TC36" s="462"/>
      <c r="TD36" s="462"/>
      <c r="TE36" s="462"/>
      <c r="TF36" s="462"/>
      <c r="TG36" s="462"/>
      <c r="TH36" s="462"/>
      <c r="TI36" s="462"/>
      <c r="TJ36" s="462"/>
      <c r="TK36" s="462"/>
      <c r="TL36" s="462"/>
      <c r="TM36" s="462"/>
      <c r="TN36" s="462"/>
      <c r="TO36" s="462"/>
      <c r="TP36" s="462"/>
      <c r="TQ36" s="462"/>
      <c r="TR36" s="462"/>
      <c r="TS36" s="462"/>
      <c r="TT36" s="462"/>
      <c r="TU36" s="462"/>
      <c r="TV36" s="462"/>
      <c r="TW36" s="462"/>
      <c r="TX36" s="462"/>
      <c r="TY36" s="462"/>
      <c r="TZ36" s="462"/>
      <c r="UA36" s="462"/>
      <c r="UB36" s="462"/>
      <c r="UC36" s="462"/>
      <c r="UD36" s="462"/>
      <c r="UE36" s="462"/>
      <c r="UF36" s="462"/>
      <c r="UG36" s="462"/>
      <c r="UH36" s="462"/>
      <c r="UI36" s="462"/>
      <c r="UJ36" s="462"/>
      <c r="UK36" s="462"/>
      <c r="UL36" s="462"/>
      <c r="UM36" s="462"/>
      <c r="UN36" s="462"/>
      <c r="UO36" s="462"/>
      <c r="UP36" s="462"/>
      <c r="UQ36" s="462"/>
      <c r="UR36" s="462"/>
      <c r="US36" s="462"/>
      <c r="UT36" s="462"/>
      <c r="UU36" s="462"/>
      <c r="UV36" s="462"/>
      <c r="UW36" s="462"/>
      <c r="UX36" s="462"/>
      <c r="UY36" s="462"/>
      <c r="UZ36" s="462"/>
      <c r="VA36" s="462"/>
      <c r="VB36" s="462"/>
      <c r="VC36" s="462"/>
      <c r="VD36" s="462"/>
      <c r="VE36" s="462"/>
      <c r="VF36" s="462"/>
      <c r="VG36" s="462"/>
      <c r="VH36" s="462"/>
      <c r="VI36" s="462"/>
      <c r="VJ36" s="462"/>
      <c r="VK36" s="462"/>
      <c r="VL36" s="462"/>
      <c r="VM36" s="462"/>
      <c r="VN36" s="462"/>
      <c r="VO36" s="462"/>
      <c r="VP36" s="462"/>
      <c r="VQ36" s="462"/>
      <c r="VR36" s="462"/>
      <c r="VS36" s="462"/>
      <c r="VT36" s="462"/>
      <c r="VU36" s="462"/>
      <c r="VV36" s="462"/>
      <c r="VW36" s="462"/>
      <c r="VX36" s="462"/>
      <c r="VY36" s="462"/>
      <c r="VZ36" s="462"/>
      <c r="WA36" s="462"/>
      <c r="WB36" s="462"/>
      <c r="WC36" s="462"/>
      <c r="WD36" s="462"/>
      <c r="WE36" s="462"/>
      <c r="WF36" s="462"/>
      <c r="WG36" s="462"/>
      <c r="WH36" s="462"/>
      <c r="WI36" s="462"/>
      <c r="WJ36" s="462"/>
      <c r="WK36" s="462"/>
      <c r="WL36" s="462"/>
      <c r="WM36" s="462"/>
      <c r="WN36" s="462"/>
      <c r="WO36" s="462"/>
      <c r="WP36" s="462"/>
      <c r="WQ36" s="462"/>
      <c r="WR36" s="462"/>
      <c r="WS36" s="462"/>
      <c r="WT36" s="462"/>
      <c r="WU36" s="462"/>
      <c r="WV36" s="462"/>
      <c r="WW36" s="462"/>
      <c r="WX36" s="462"/>
      <c r="WY36" s="462"/>
      <c r="WZ36" s="462"/>
      <c r="XA36" s="462"/>
      <c r="XB36" s="462"/>
      <c r="XC36" s="462"/>
      <c r="XD36" s="462"/>
      <c r="XE36" s="462"/>
      <c r="XF36" s="462"/>
      <c r="XG36" s="462"/>
      <c r="XH36" s="462"/>
      <c r="XI36" s="462"/>
      <c r="XJ36" s="462"/>
      <c r="XK36" s="462"/>
      <c r="XL36" s="462"/>
      <c r="XM36" s="462"/>
      <c r="XN36" s="462"/>
      <c r="XO36" s="462"/>
      <c r="XP36" s="462"/>
      <c r="XQ36" s="462"/>
      <c r="XR36" s="462"/>
      <c r="XS36" s="462"/>
      <c r="XT36" s="462"/>
      <c r="XU36" s="462"/>
      <c r="XV36" s="462"/>
      <c r="XW36" s="462"/>
      <c r="XX36" s="462"/>
      <c r="XY36" s="462"/>
      <c r="XZ36" s="462"/>
      <c r="YA36" s="462"/>
      <c r="YB36" s="462"/>
      <c r="YC36" s="462"/>
      <c r="YD36" s="462"/>
      <c r="YE36" s="462"/>
      <c r="YF36" s="462"/>
      <c r="YG36" s="462"/>
      <c r="YH36" s="462"/>
      <c r="YI36" s="462"/>
      <c r="YJ36" s="462"/>
      <c r="YK36" s="462"/>
      <c r="YL36" s="462"/>
      <c r="YM36" s="462"/>
      <c r="YN36" s="462"/>
      <c r="YO36" s="462"/>
      <c r="YP36" s="462"/>
      <c r="YQ36" s="462"/>
      <c r="YR36" s="462"/>
      <c r="YS36" s="462"/>
      <c r="YT36" s="462"/>
      <c r="YU36" s="462"/>
      <c r="YV36" s="462"/>
      <c r="YW36" s="462"/>
      <c r="YX36" s="462"/>
      <c r="YY36" s="462"/>
      <c r="YZ36" s="462"/>
      <c r="ZA36" s="462"/>
      <c r="ZB36" s="462"/>
      <c r="ZC36" s="462"/>
      <c r="ZD36" s="462"/>
      <c r="ZE36" s="462"/>
      <c r="ZF36" s="462"/>
      <c r="ZG36" s="462"/>
      <c r="ZH36" s="462"/>
      <c r="ZI36" s="462"/>
      <c r="ZJ36" s="462"/>
      <c r="ZK36" s="462"/>
      <c r="ZL36" s="462"/>
      <c r="ZM36" s="462"/>
      <c r="ZN36" s="462"/>
      <c r="ZO36" s="462"/>
      <c r="ZP36" s="462"/>
      <c r="ZQ36" s="462"/>
      <c r="ZR36" s="462"/>
      <c r="ZS36" s="462"/>
      <c r="ZT36" s="462"/>
      <c r="ZU36" s="462"/>
      <c r="ZV36" s="462"/>
      <c r="ZW36" s="462"/>
      <c r="ZX36" s="462"/>
      <c r="ZY36" s="462"/>
      <c r="ZZ36" s="462"/>
      <c r="AAA36" s="462"/>
      <c r="AAB36" s="462"/>
      <c r="AAC36" s="462"/>
      <c r="AAD36" s="462"/>
      <c r="AAE36" s="462"/>
      <c r="AAF36" s="462"/>
      <c r="AAG36" s="462"/>
      <c r="AAH36" s="462"/>
      <c r="AAI36" s="462"/>
      <c r="AAJ36" s="462"/>
      <c r="AAK36" s="462"/>
      <c r="AAL36" s="462"/>
      <c r="AAM36" s="462"/>
      <c r="AAN36" s="462"/>
      <c r="AAO36" s="462"/>
      <c r="AAP36" s="462"/>
      <c r="AAQ36" s="462"/>
      <c r="AAR36" s="462"/>
      <c r="AAS36" s="462"/>
      <c r="AAT36" s="462"/>
      <c r="AAU36" s="462"/>
      <c r="AAV36" s="462"/>
      <c r="AAW36" s="462"/>
      <c r="AAX36" s="462"/>
      <c r="AAY36" s="462"/>
      <c r="AAZ36" s="462"/>
      <c r="ABA36" s="462"/>
      <c r="ABB36" s="462"/>
      <c r="ABC36" s="462"/>
      <c r="ABD36" s="462"/>
      <c r="ABE36" s="462"/>
      <c r="ABF36" s="462"/>
      <c r="ABG36" s="462"/>
      <c r="ABH36" s="462"/>
      <c r="ABI36" s="462"/>
      <c r="ABJ36" s="462"/>
      <c r="ABK36" s="462"/>
      <c r="ABL36" s="462"/>
      <c r="ABM36" s="462"/>
      <c r="ABN36" s="462"/>
      <c r="ABO36" s="462"/>
      <c r="ABP36" s="462"/>
      <c r="ABQ36" s="462"/>
      <c r="ABR36" s="462"/>
      <c r="ABS36" s="462"/>
      <c r="ABT36" s="462"/>
      <c r="ABU36" s="462"/>
      <c r="ABV36" s="462"/>
      <c r="ABW36" s="462"/>
      <c r="ABX36" s="462"/>
      <c r="ABY36" s="462"/>
      <c r="ABZ36" s="462"/>
      <c r="ACA36" s="462"/>
      <c r="ACB36" s="462"/>
      <c r="ACC36" s="462"/>
      <c r="ACD36" s="462"/>
      <c r="ACE36" s="462"/>
      <c r="ACF36" s="462"/>
      <c r="ACG36" s="462"/>
      <c r="ACH36" s="462"/>
      <c r="ACI36" s="462"/>
      <c r="ACJ36" s="462"/>
      <c r="ACK36" s="462"/>
      <c r="ACL36" s="462"/>
      <c r="ACM36" s="462"/>
      <c r="ACN36" s="462"/>
      <c r="ACO36" s="462"/>
      <c r="ACP36" s="462"/>
      <c r="ACQ36" s="462"/>
      <c r="ACR36" s="462"/>
      <c r="ACS36" s="462"/>
      <c r="ACT36" s="462"/>
      <c r="ACU36" s="462"/>
      <c r="ACV36" s="462"/>
      <c r="ACW36" s="462"/>
      <c r="ACX36" s="462"/>
      <c r="ACY36" s="462"/>
      <c r="ACZ36" s="462"/>
      <c r="ADA36" s="462"/>
      <c r="ADB36" s="462"/>
      <c r="ADC36" s="462"/>
      <c r="ADD36" s="462"/>
      <c r="ADE36" s="462"/>
      <c r="ADF36" s="462"/>
      <c r="ADG36" s="462"/>
      <c r="ADH36" s="462"/>
      <c r="ADI36" s="462"/>
      <c r="ADJ36" s="462"/>
      <c r="ADK36" s="462"/>
      <c r="ADL36" s="462"/>
      <c r="ADM36" s="462"/>
      <c r="ADN36" s="462"/>
      <c r="ADO36" s="462"/>
      <c r="ADP36" s="462"/>
      <c r="ADQ36" s="462"/>
      <c r="ADR36" s="462"/>
      <c r="ADS36" s="462"/>
      <c r="ADT36" s="462"/>
      <c r="ADU36" s="462"/>
      <c r="ADV36" s="462"/>
      <c r="ADW36" s="462"/>
      <c r="ADX36" s="462"/>
      <c r="ADY36" s="462"/>
      <c r="ADZ36" s="462"/>
      <c r="AEA36" s="462"/>
      <c r="AEB36" s="462"/>
      <c r="AEC36" s="462"/>
      <c r="AED36" s="462"/>
      <c r="AEE36" s="462"/>
      <c r="AEF36" s="462"/>
      <c r="AEG36" s="462"/>
      <c r="AEH36" s="462"/>
      <c r="AEI36" s="462"/>
      <c r="AEJ36" s="462"/>
      <c r="AEK36" s="462"/>
      <c r="AEL36" s="462"/>
      <c r="AEM36" s="462"/>
      <c r="AEN36" s="462"/>
      <c r="AEO36" s="462"/>
      <c r="AEP36" s="462"/>
      <c r="AEQ36" s="462"/>
      <c r="AER36" s="462"/>
      <c r="AES36" s="462"/>
      <c r="AET36" s="462"/>
      <c r="AEU36" s="462"/>
      <c r="AEV36" s="462"/>
      <c r="AEW36" s="462"/>
      <c r="AEX36" s="462"/>
      <c r="AEY36" s="462"/>
      <c r="AEZ36" s="462"/>
      <c r="AFA36" s="462"/>
      <c r="AFB36" s="462"/>
      <c r="AFC36" s="462"/>
      <c r="AFD36" s="462"/>
      <c r="AFE36" s="462"/>
      <c r="AFF36" s="462"/>
      <c r="AFG36" s="462"/>
      <c r="AFH36" s="462"/>
      <c r="AFI36" s="462"/>
      <c r="AFJ36" s="462"/>
      <c r="AFK36" s="462"/>
      <c r="AFL36" s="462"/>
      <c r="AFM36" s="462"/>
      <c r="AFN36" s="462"/>
      <c r="AFO36" s="462"/>
      <c r="AFP36" s="462"/>
      <c r="AFQ36" s="462"/>
      <c r="AFR36" s="462"/>
      <c r="AFS36" s="462"/>
      <c r="AFT36" s="462"/>
      <c r="AFU36" s="462"/>
      <c r="AFV36" s="462"/>
      <c r="AFW36" s="462"/>
      <c r="AFX36" s="462"/>
      <c r="AFY36" s="462"/>
      <c r="AFZ36" s="462"/>
      <c r="AGA36" s="462"/>
      <c r="AGB36" s="462"/>
      <c r="AGC36" s="462"/>
      <c r="AGD36" s="462"/>
      <c r="AGE36" s="462"/>
      <c r="AGF36" s="462"/>
      <c r="AGG36" s="462"/>
      <c r="AGH36" s="462"/>
      <c r="AGI36" s="462"/>
      <c r="AGJ36" s="462"/>
      <c r="AGK36" s="462"/>
      <c r="AGL36" s="462"/>
      <c r="AGM36" s="462"/>
      <c r="AGN36" s="462"/>
      <c r="AGO36" s="462"/>
      <c r="AGP36" s="462"/>
      <c r="AGQ36" s="462"/>
      <c r="AGR36" s="462"/>
      <c r="AGS36" s="462"/>
      <c r="AGT36" s="462"/>
      <c r="AGU36" s="462"/>
      <c r="AGV36" s="462"/>
      <c r="AGW36" s="462"/>
      <c r="AGX36" s="462"/>
      <c r="AGY36" s="462"/>
      <c r="AGZ36" s="462"/>
      <c r="AHA36" s="462"/>
      <c r="AHB36" s="462"/>
      <c r="AHC36" s="462"/>
      <c r="AHD36" s="462"/>
      <c r="AHE36" s="462"/>
      <c r="AHF36" s="462"/>
      <c r="AHG36" s="462"/>
      <c r="AHH36" s="462"/>
      <c r="AHI36" s="462"/>
      <c r="AHJ36" s="462"/>
      <c r="AHK36" s="462"/>
      <c r="AHL36" s="462"/>
      <c r="AHM36" s="462"/>
      <c r="AHN36" s="462"/>
      <c r="AHO36" s="462"/>
      <c r="AHP36" s="462"/>
      <c r="AHQ36" s="462"/>
      <c r="AHR36" s="462"/>
      <c r="AHS36" s="462"/>
      <c r="AHT36" s="462"/>
      <c r="AHU36" s="462"/>
      <c r="AHV36" s="462"/>
      <c r="AHW36" s="462"/>
      <c r="AHX36" s="462"/>
      <c r="AHY36" s="462"/>
      <c r="AHZ36" s="462"/>
      <c r="AIA36" s="462"/>
      <c r="AIB36" s="462"/>
      <c r="AIC36" s="462"/>
      <c r="AID36" s="462"/>
      <c r="AIE36" s="462"/>
      <c r="AIF36" s="462"/>
      <c r="AIG36" s="462"/>
      <c r="AIH36" s="462"/>
      <c r="AII36" s="462"/>
      <c r="AIJ36" s="462"/>
      <c r="AIK36" s="462"/>
      <c r="AIL36" s="462"/>
      <c r="AIM36" s="462"/>
      <c r="AIN36" s="462"/>
      <c r="AIO36" s="462"/>
      <c r="AIP36" s="462"/>
      <c r="AIQ36" s="462"/>
      <c r="AIR36" s="462"/>
      <c r="AIS36" s="462"/>
      <c r="AIT36" s="462"/>
      <c r="AIU36" s="462"/>
      <c r="AIV36" s="462"/>
      <c r="AIW36" s="462"/>
      <c r="AIX36" s="462"/>
      <c r="AIY36" s="462"/>
      <c r="AIZ36" s="462"/>
      <c r="AJA36" s="462"/>
      <c r="AJB36" s="462"/>
      <c r="AJC36" s="462"/>
      <c r="AJD36" s="462"/>
      <c r="AJE36" s="462"/>
      <c r="AJF36" s="462"/>
      <c r="AJG36" s="462"/>
      <c r="AJH36" s="462"/>
      <c r="AJI36" s="462"/>
      <c r="AJJ36" s="462"/>
      <c r="AJK36" s="462"/>
      <c r="AJL36" s="462"/>
      <c r="AJM36" s="462"/>
      <c r="AJN36" s="462"/>
      <c r="AJO36" s="462"/>
      <c r="AJP36" s="462"/>
      <c r="AJQ36" s="462"/>
      <c r="AJR36" s="462"/>
      <c r="AJS36" s="462"/>
      <c r="AJT36" s="462"/>
      <c r="AJU36" s="462"/>
      <c r="AJV36" s="462"/>
      <c r="AJW36" s="462"/>
      <c r="AJX36" s="462"/>
      <c r="AJY36" s="462"/>
      <c r="AJZ36" s="462"/>
      <c r="AKA36" s="462"/>
      <c r="AKB36" s="462"/>
      <c r="AKC36" s="462"/>
      <c r="AKD36" s="462"/>
      <c r="AKE36" s="462"/>
      <c r="AKF36" s="462"/>
      <c r="AKG36" s="462"/>
      <c r="AKH36" s="462"/>
      <c r="AKI36" s="462"/>
      <c r="AKJ36" s="462"/>
      <c r="AKK36" s="462"/>
      <c r="AKL36" s="462"/>
      <c r="AKM36" s="462"/>
      <c r="AKN36" s="462"/>
      <c r="AKO36" s="462"/>
      <c r="AKP36" s="462"/>
      <c r="AKQ36" s="462"/>
      <c r="AKR36" s="462"/>
      <c r="AKS36" s="462"/>
      <c r="AKT36" s="462"/>
      <c r="AKU36" s="462"/>
      <c r="AKV36" s="462"/>
      <c r="AKW36" s="462"/>
      <c r="AKX36" s="462"/>
      <c r="AKY36" s="462"/>
      <c r="AKZ36" s="462"/>
      <c r="ALA36" s="462"/>
      <c r="ALB36" s="462"/>
      <c r="ALC36" s="462"/>
      <c r="ALD36" s="462"/>
      <c r="ALE36" s="462"/>
      <c r="ALF36" s="462"/>
      <c r="ALG36" s="462"/>
      <c r="ALH36" s="462"/>
      <c r="ALI36" s="462"/>
      <c r="ALJ36" s="462"/>
      <c r="ALK36" s="462"/>
      <c r="ALL36" s="462"/>
      <c r="ALM36" s="462"/>
      <c r="ALN36" s="462"/>
      <c r="ALO36" s="462"/>
      <c r="ALP36" s="462"/>
      <c r="ALQ36" s="462"/>
      <c r="ALR36" s="462"/>
      <c r="ALS36" s="462"/>
      <c r="ALT36" s="462"/>
      <c r="ALU36" s="462"/>
      <c r="ALV36" s="462"/>
      <c r="ALW36" s="462"/>
      <c r="ALX36" s="462"/>
      <c r="ALY36" s="462"/>
      <c r="ALZ36" s="462"/>
      <c r="AMA36" s="462"/>
      <c r="AMB36" s="462"/>
      <c r="AMC36" s="462"/>
      <c r="AMD36" s="462"/>
      <c r="AME36" s="462"/>
      <c r="AMF36" s="462"/>
      <c r="AMG36" s="462"/>
      <c r="AMH36" s="462"/>
      <c r="AMI36" s="462"/>
      <c r="AMJ36" s="462"/>
      <c r="AMK36" s="462"/>
      <c r="AML36" s="462"/>
      <c r="AMM36" s="462"/>
      <c r="AMN36" s="462"/>
      <c r="AMO36" s="462"/>
      <c r="AMP36" s="462"/>
      <c r="AMQ36" s="462"/>
      <c r="AMR36" s="462"/>
      <c r="AMS36" s="462"/>
      <c r="AMT36" s="462"/>
      <c r="AMU36" s="462"/>
      <c r="AMV36" s="462"/>
      <c r="AMW36" s="462"/>
      <c r="AMX36" s="462"/>
      <c r="AMY36" s="462"/>
      <c r="AMZ36" s="462"/>
      <c r="ANA36" s="462"/>
      <c r="ANB36" s="462"/>
      <c r="ANC36" s="462"/>
      <c r="AND36" s="462"/>
      <c r="ANE36" s="462"/>
      <c r="ANF36" s="462"/>
      <c r="ANG36" s="462"/>
      <c r="ANH36" s="462"/>
      <c r="ANI36" s="462"/>
      <c r="ANJ36" s="462"/>
      <c r="ANK36" s="462"/>
      <c r="ANL36" s="462"/>
      <c r="ANM36" s="462"/>
      <c r="ANN36" s="462"/>
      <c r="ANO36" s="462"/>
      <c r="ANP36" s="462"/>
      <c r="ANQ36" s="462"/>
      <c r="ANR36" s="462"/>
      <c r="ANS36" s="462"/>
      <c r="ANT36" s="462"/>
      <c r="ANU36" s="462"/>
      <c r="ANV36" s="462"/>
      <c r="ANW36" s="462"/>
      <c r="ANX36" s="462"/>
      <c r="ANY36" s="462"/>
      <c r="ANZ36" s="462"/>
      <c r="AOA36" s="462"/>
      <c r="AOB36" s="462"/>
      <c r="AOC36" s="462"/>
      <c r="AOD36" s="462"/>
      <c r="AOE36" s="462"/>
      <c r="AOF36" s="462"/>
      <c r="AOG36" s="462"/>
      <c r="AOH36" s="462"/>
      <c r="AOI36" s="462"/>
      <c r="AOJ36" s="462"/>
      <c r="AOK36" s="462"/>
      <c r="AOL36" s="462"/>
      <c r="AOM36" s="462"/>
      <c r="AON36" s="462"/>
      <c r="AOO36" s="462"/>
      <c r="AOP36" s="462"/>
      <c r="AOQ36" s="462"/>
      <c r="AOR36" s="462"/>
      <c r="AOS36" s="462"/>
      <c r="AOT36" s="462"/>
      <c r="AOU36" s="462"/>
      <c r="AOV36" s="462"/>
      <c r="AOW36" s="462"/>
      <c r="AOX36" s="462"/>
      <c r="AOY36" s="462"/>
      <c r="AOZ36" s="462"/>
      <c r="APA36" s="462"/>
      <c r="APB36" s="462"/>
      <c r="APC36" s="462"/>
      <c r="APD36" s="462"/>
      <c r="APE36" s="462"/>
      <c r="APF36" s="462"/>
      <c r="APG36" s="462"/>
      <c r="APH36" s="462"/>
      <c r="API36" s="462"/>
      <c r="APJ36" s="462"/>
      <c r="APK36" s="462"/>
      <c r="APL36" s="462"/>
      <c r="APM36" s="462"/>
      <c r="APN36" s="462"/>
      <c r="APO36" s="462"/>
      <c r="APP36" s="462"/>
      <c r="APQ36" s="462"/>
      <c r="APR36" s="462"/>
      <c r="APS36" s="462"/>
      <c r="APT36" s="462"/>
      <c r="APU36" s="462"/>
      <c r="APV36" s="462"/>
      <c r="APW36" s="462"/>
      <c r="APX36" s="462"/>
      <c r="APY36" s="462"/>
      <c r="APZ36" s="462"/>
      <c r="AQA36" s="462"/>
      <c r="AQB36" s="462"/>
      <c r="AQC36" s="462"/>
      <c r="AQD36" s="462"/>
      <c r="AQE36" s="462"/>
      <c r="AQF36" s="462"/>
      <c r="AQG36" s="462"/>
      <c r="AQH36" s="462"/>
      <c r="AQI36" s="462"/>
      <c r="AQJ36" s="462"/>
      <c r="AQK36" s="462"/>
      <c r="AQL36" s="462"/>
      <c r="AQM36" s="462"/>
      <c r="AQN36" s="462"/>
      <c r="AQO36" s="462"/>
      <c r="AQP36" s="462"/>
      <c r="AQQ36" s="462"/>
      <c r="AQR36" s="462"/>
      <c r="AQS36" s="462"/>
      <c r="AQT36" s="462"/>
      <c r="AQU36" s="462"/>
      <c r="AQV36" s="462"/>
      <c r="AQW36" s="462"/>
      <c r="AQX36" s="462"/>
      <c r="AQY36" s="462"/>
      <c r="AQZ36" s="462"/>
      <c r="ARA36" s="462"/>
      <c r="ARB36" s="462"/>
      <c r="ARC36" s="462"/>
      <c r="ARD36" s="462"/>
      <c r="ARE36" s="462"/>
      <c r="ARF36" s="462"/>
      <c r="ARG36" s="462"/>
      <c r="ARH36" s="462"/>
      <c r="ARI36" s="462"/>
      <c r="ARJ36" s="462"/>
      <c r="ARK36" s="462"/>
      <c r="ARL36" s="462"/>
      <c r="ARM36" s="462"/>
      <c r="ARN36" s="462"/>
      <c r="ARO36" s="462"/>
      <c r="ARP36" s="462"/>
      <c r="ARQ36" s="462"/>
      <c r="ARR36" s="462"/>
      <c r="ARS36" s="462"/>
      <c r="ART36" s="462"/>
      <c r="ARU36" s="462"/>
      <c r="ARV36" s="462"/>
      <c r="ARW36" s="462"/>
      <c r="ARX36" s="462"/>
      <c r="ARY36" s="462"/>
      <c r="ARZ36" s="462"/>
      <c r="ASA36" s="462"/>
      <c r="ASB36" s="462"/>
      <c r="ASC36" s="462"/>
      <c r="ASD36" s="462"/>
      <c r="ASE36" s="462"/>
      <c r="ASF36" s="462"/>
      <c r="ASG36" s="462"/>
      <c r="ASH36" s="462"/>
      <c r="ASI36" s="462"/>
      <c r="ASJ36" s="462"/>
      <c r="ASK36" s="462"/>
      <c r="ASL36" s="462"/>
      <c r="ASM36" s="462"/>
      <c r="ASN36" s="462"/>
      <c r="ASO36" s="462"/>
      <c r="ASP36" s="462"/>
      <c r="ASQ36" s="462"/>
      <c r="ASR36" s="462"/>
      <c r="ASS36" s="462"/>
      <c r="AST36" s="462"/>
      <c r="ASU36" s="462"/>
      <c r="ASV36" s="462"/>
      <c r="ASW36" s="462"/>
      <c r="ASX36" s="462"/>
      <c r="ASY36" s="462"/>
      <c r="ASZ36" s="462"/>
      <c r="ATA36" s="462"/>
      <c r="ATB36" s="462"/>
      <c r="ATC36" s="462"/>
      <c r="ATD36" s="462"/>
      <c r="ATE36" s="462"/>
      <c r="ATF36" s="462"/>
      <c r="ATG36" s="462"/>
      <c r="ATH36" s="462"/>
      <c r="ATI36" s="462"/>
      <c r="ATJ36" s="462"/>
      <c r="ATK36" s="462"/>
      <c r="ATL36" s="462"/>
      <c r="ATM36" s="462"/>
      <c r="ATN36" s="462"/>
      <c r="ATO36" s="462"/>
      <c r="ATP36" s="462"/>
      <c r="ATQ36" s="462"/>
      <c r="ATR36" s="462"/>
      <c r="ATS36" s="462"/>
      <c r="ATT36" s="462"/>
      <c r="ATU36" s="462"/>
      <c r="ATV36" s="462"/>
      <c r="ATW36" s="462"/>
      <c r="ATX36" s="462"/>
      <c r="ATY36" s="462"/>
      <c r="ATZ36" s="462"/>
      <c r="AUA36" s="462"/>
      <c r="AUB36" s="462"/>
      <c r="AUC36" s="462"/>
      <c r="AUD36" s="462"/>
      <c r="AUE36" s="462"/>
      <c r="AUF36" s="462"/>
      <c r="AUG36" s="462"/>
      <c r="AUH36" s="462"/>
      <c r="AUI36" s="462"/>
      <c r="AUJ36" s="462"/>
      <c r="AUK36" s="462"/>
      <c r="AUL36" s="462"/>
      <c r="AUM36" s="462"/>
      <c r="AUN36" s="462"/>
      <c r="AUO36" s="462"/>
      <c r="AUP36" s="462"/>
      <c r="AUQ36" s="462"/>
      <c r="AUR36" s="462"/>
      <c r="AUS36" s="462"/>
      <c r="AUT36" s="462"/>
      <c r="AUU36" s="462"/>
      <c r="AUV36" s="462"/>
      <c r="AUW36" s="462"/>
      <c r="AUX36" s="462"/>
      <c r="AUY36" s="462"/>
      <c r="AUZ36" s="462"/>
      <c r="AVA36" s="462"/>
      <c r="AVB36" s="462"/>
      <c r="AVC36" s="462"/>
      <c r="AVD36" s="462"/>
      <c r="AVE36" s="462"/>
      <c r="AVF36" s="462"/>
      <c r="AVG36" s="462"/>
      <c r="AVH36" s="462"/>
      <c r="AVI36" s="462"/>
      <c r="AVJ36" s="462"/>
      <c r="AVK36" s="462"/>
      <c r="AVL36" s="462"/>
      <c r="AVM36" s="462"/>
      <c r="AVN36" s="462"/>
      <c r="AVO36" s="462"/>
      <c r="AVP36" s="462"/>
      <c r="AVQ36" s="462"/>
      <c r="AVR36" s="462"/>
      <c r="AVS36" s="462"/>
      <c r="AVT36" s="462"/>
      <c r="AVU36" s="462"/>
      <c r="AVV36" s="462"/>
      <c r="AVW36" s="462"/>
      <c r="AVX36" s="462"/>
      <c r="AVY36" s="462"/>
      <c r="AVZ36" s="462"/>
      <c r="AWA36" s="462"/>
      <c r="AWB36" s="462"/>
      <c r="AWC36" s="462"/>
      <c r="AWD36" s="462"/>
      <c r="AWE36" s="462"/>
      <c r="AWF36" s="462"/>
      <c r="AWG36" s="462"/>
      <c r="AWH36" s="462"/>
      <c r="AWI36" s="462"/>
      <c r="AWJ36" s="462"/>
      <c r="AWK36" s="462"/>
      <c r="AWL36" s="462"/>
      <c r="AWM36" s="462"/>
      <c r="AWN36" s="462"/>
      <c r="AWO36" s="462"/>
      <c r="AWP36" s="462"/>
      <c r="AWQ36" s="462"/>
      <c r="AWR36" s="462"/>
      <c r="AWS36" s="462"/>
      <c r="AWT36" s="462"/>
      <c r="AWU36" s="462"/>
      <c r="AWV36" s="462"/>
      <c r="AWW36" s="462"/>
      <c r="AWX36" s="462"/>
      <c r="AWY36" s="462"/>
      <c r="AWZ36" s="462"/>
      <c r="AXA36" s="462"/>
      <c r="AXB36" s="462"/>
      <c r="AXC36" s="462"/>
      <c r="AXD36" s="462"/>
      <c r="AXE36" s="462"/>
      <c r="AXF36" s="462"/>
      <c r="AXG36" s="462"/>
      <c r="AXH36" s="462"/>
      <c r="AXI36" s="462"/>
      <c r="AXJ36" s="462"/>
      <c r="AXK36" s="462"/>
      <c r="AXL36" s="462"/>
      <c r="AXM36" s="462"/>
      <c r="AXN36" s="462"/>
      <c r="AXO36" s="462"/>
      <c r="AXP36" s="462"/>
      <c r="AXQ36" s="462"/>
      <c r="AXR36" s="462"/>
      <c r="AXS36" s="462"/>
      <c r="AXT36" s="462"/>
      <c r="AXU36" s="462"/>
      <c r="AXV36" s="462"/>
      <c r="AXW36" s="462"/>
      <c r="AXX36" s="462"/>
      <c r="AXY36" s="462"/>
      <c r="AXZ36" s="462"/>
      <c r="AYA36" s="462"/>
      <c r="AYB36" s="462"/>
      <c r="AYC36" s="462"/>
      <c r="AYD36" s="462"/>
      <c r="AYE36" s="462"/>
      <c r="AYF36" s="462"/>
      <c r="AYG36" s="462"/>
      <c r="AYH36" s="462"/>
      <c r="AYI36" s="462"/>
      <c r="AYJ36" s="462"/>
      <c r="AYK36" s="462"/>
      <c r="AYL36" s="462"/>
      <c r="AYM36" s="462"/>
      <c r="AYN36" s="462"/>
      <c r="AYO36" s="462"/>
      <c r="AYP36" s="462"/>
      <c r="AYQ36" s="462"/>
      <c r="AYR36" s="462"/>
      <c r="AYS36" s="462"/>
      <c r="AYT36" s="462"/>
      <c r="AYU36" s="462"/>
      <c r="AYV36" s="462"/>
      <c r="AYW36" s="462"/>
      <c r="AYX36" s="462"/>
      <c r="AYY36" s="462"/>
      <c r="AYZ36" s="462"/>
      <c r="AZA36" s="462"/>
      <c r="AZB36" s="462"/>
      <c r="AZC36" s="462"/>
      <c r="AZD36" s="462"/>
      <c r="AZE36" s="462"/>
      <c r="AZF36" s="462"/>
      <c r="AZG36" s="462"/>
      <c r="AZH36" s="462"/>
      <c r="AZI36" s="462"/>
      <c r="AZJ36" s="462"/>
      <c r="AZK36" s="462"/>
      <c r="AZL36" s="462"/>
      <c r="AZM36" s="462"/>
      <c r="AZN36" s="462"/>
      <c r="AZO36" s="462"/>
      <c r="AZP36" s="462"/>
      <c r="AZQ36" s="462"/>
      <c r="AZR36" s="462"/>
      <c r="AZS36" s="462"/>
      <c r="AZT36" s="462"/>
      <c r="AZU36" s="462"/>
      <c r="AZV36" s="462"/>
      <c r="AZW36" s="462"/>
      <c r="AZX36" s="462"/>
      <c r="AZY36" s="462"/>
      <c r="AZZ36" s="462"/>
      <c r="BAA36" s="462"/>
      <c r="BAB36" s="462"/>
      <c r="BAC36" s="462"/>
      <c r="BAD36" s="462"/>
      <c r="BAE36" s="462"/>
      <c r="BAF36" s="462"/>
      <c r="BAG36" s="462"/>
      <c r="BAH36" s="462"/>
      <c r="BAI36" s="462"/>
      <c r="BAJ36" s="462"/>
      <c r="BAK36" s="462"/>
      <c r="BAL36" s="462"/>
      <c r="BAM36" s="462"/>
      <c r="BAN36" s="462"/>
      <c r="BAO36" s="462"/>
      <c r="BAP36" s="462"/>
      <c r="BAQ36" s="462"/>
      <c r="BAR36" s="462"/>
      <c r="BAS36" s="462"/>
      <c r="BAT36" s="462"/>
      <c r="BAU36" s="462"/>
      <c r="BAV36" s="462"/>
      <c r="BAW36" s="462"/>
      <c r="BAX36" s="462"/>
      <c r="BAY36" s="462"/>
      <c r="BAZ36" s="462"/>
      <c r="BBA36" s="462"/>
      <c r="BBB36" s="462"/>
      <c r="BBC36" s="462"/>
      <c r="BBD36" s="462"/>
      <c r="BBE36" s="462"/>
      <c r="BBF36" s="462"/>
      <c r="BBG36" s="462"/>
      <c r="BBH36" s="462"/>
      <c r="BBI36" s="462"/>
      <c r="BBJ36" s="462"/>
      <c r="BBK36" s="462"/>
      <c r="BBL36" s="462"/>
      <c r="BBM36" s="462"/>
      <c r="BBN36" s="462"/>
      <c r="BBO36" s="462"/>
      <c r="BBP36" s="462"/>
      <c r="BBQ36" s="462"/>
      <c r="BBR36" s="462"/>
      <c r="BBS36" s="462"/>
      <c r="BBT36" s="462"/>
      <c r="BBU36" s="462"/>
      <c r="BBV36" s="462"/>
      <c r="BBW36" s="462"/>
      <c r="BBX36" s="462"/>
      <c r="BBY36" s="462"/>
      <c r="BBZ36" s="462"/>
      <c r="BCA36" s="462"/>
      <c r="BCB36" s="462"/>
      <c r="BCC36" s="462"/>
      <c r="BCD36" s="462"/>
      <c r="BCE36" s="462"/>
      <c r="BCF36" s="462"/>
      <c r="BCG36" s="462"/>
      <c r="BCH36" s="462"/>
      <c r="BCI36" s="462"/>
      <c r="BCJ36" s="462"/>
      <c r="BCK36" s="462"/>
      <c r="BCL36" s="462"/>
      <c r="BCM36" s="462"/>
      <c r="BCN36" s="462"/>
      <c r="BCO36" s="462"/>
      <c r="BCP36" s="462"/>
      <c r="BCQ36" s="462"/>
      <c r="BCR36" s="462"/>
      <c r="BCS36" s="462"/>
      <c r="BCT36" s="462"/>
      <c r="BCU36" s="462"/>
      <c r="BCV36" s="462"/>
      <c r="BCW36" s="462"/>
      <c r="BCX36" s="462"/>
      <c r="BCY36" s="462"/>
      <c r="BCZ36" s="462"/>
      <c r="BDA36" s="462"/>
      <c r="BDB36" s="462"/>
      <c r="BDC36" s="462"/>
      <c r="BDD36" s="462"/>
      <c r="BDE36" s="462"/>
      <c r="BDF36" s="462"/>
      <c r="BDG36" s="462"/>
      <c r="BDH36" s="462"/>
      <c r="BDI36" s="462"/>
      <c r="BDJ36" s="462"/>
      <c r="BDK36" s="462"/>
      <c r="BDL36" s="462"/>
      <c r="BDM36" s="462"/>
      <c r="BDN36" s="462"/>
      <c r="BDO36" s="462"/>
      <c r="BDP36" s="462"/>
      <c r="BDQ36" s="462"/>
      <c r="BDR36" s="462"/>
      <c r="BDS36" s="462"/>
      <c r="BDT36" s="462"/>
      <c r="BDU36" s="462"/>
      <c r="BDV36" s="462"/>
      <c r="BDW36" s="462"/>
      <c r="BDX36" s="462"/>
      <c r="BDY36" s="462"/>
      <c r="BDZ36" s="462"/>
      <c r="BEA36" s="462"/>
      <c r="BEB36" s="462"/>
      <c r="BEC36" s="462"/>
      <c r="BED36" s="462"/>
      <c r="BEE36" s="462"/>
      <c r="BEF36" s="462"/>
      <c r="BEG36" s="462"/>
      <c r="BEH36" s="462"/>
      <c r="BEI36" s="462"/>
      <c r="BEJ36" s="462"/>
      <c r="BEK36" s="462"/>
      <c r="BEL36" s="462"/>
      <c r="BEM36" s="462"/>
      <c r="BEN36" s="462"/>
      <c r="BEO36" s="462"/>
      <c r="BEP36" s="462"/>
      <c r="BEQ36" s="462"/>
      <c r="BER36" s="462"/>
      <c r="BES36" s="462"/>
      <c r="BET36" s="462"/>
      <c r="BEU36" s="462"/>
      <c r="BEV36" s="462"/>
      <c r="BEW36" s="462"/>
      <c r="BEX36" s="462"/>
      <c r="BEY36" s="462"/>
      <c r="BEZ36" s="462"/>
      <c r="BFA36" s="462"/>
      <c r="BFB36" s="462"/>
      <c r="BFC36" s="462"/>
      <c r="BFD36" s="462"/>
      <c r="BFE36" s="462"/>
      <c r="BFF36" s="462"/>
      <c r="BFG36" s="462"/>
      <c r="BFH36" s="462"/>
      <c r="BFI36" s="462"/>
      <c r="BFJ36" s="462"/>
      <c r="BFK36" s="462"/>
      <c r="BFL36" s="462"/>
      <c r="BFM36" s="462"/>
      <c r="BFN36" s="462"/>
      <c r="BFO36" s="462"/>
      <c r="BFP36" s="462"/>
      <c r="BFQ36" s="462"/>
      <c r="BFR36" s="462"/>
      <c r="BFS36" s="462"/>
      <c r="BFT36" s="462"/>
      <c r="BFU36" s="462"/>
      <c r="BFV36" s="462"/>
      <c r="BFW36" s="462"/>
      <c r="BFX36" s="462"/>
      <c r="BFY36" s="462"/>
      <c r="BFZ36" s="462"/>
      <c r="BGA36" s="462"/>
      <c r="BGB36" s="462"/>
      <c r="BGC36" s="462"/>
      <c r="BGD36" s="462"/>
      <c r="BGE36" s="462"/>
      <c r="BGF36" s="462"/>
      <c r="BGG36" s="462"/>
      <c r="BGH36" s="462"/>
      <c r="BGI36" s="462"/>
      <c r="BGJ36" s="462"/>
      <c r="BGK36" s="462"/>
      <c r="BGL36" s="462"/>
      <c r="BGM36" s="462"/>
      <c r="BGN36" s="462"/>
      <c r="BGO36" s="462"/>
      <c r="BGP36" s="462"/>
      <c r="BGQ36" s="462"/>
      <c r="BGR36" s="462"/>
      <c r="BGS36" s="462"/>
      <c r="BGT36" s="462"/>
      <c r="BGU36" s="462"/>
      <c r="BGV36" s="462"/>
      <c r="BGW36" s="462"/>
      <c r="BGX36" s="462"/>
      <c r="BGY36" s="462"/>
      <c r="BGZ36" s="462"/>
      <c r="BHA36" s="462"/>
      <c r="BHB36" s="462"/>
      <c r="BHC36" s="462"/>
      <c r="BHD36" s="462"/>
      <c r="BHE36" s="462"/>
      <c r="BHF36" s="462"/>
      <c r="BHG36" s="462"/>
      <c r="BHH36" s="462"/>
      <c r="BHI36" s="462"/>
      <c r="BHJ36" s="462"/>
      <c r="BHK36" s="462"/>
      <c r="BHL36" s="462"/>
      <c r="BHM36" s="462"/>
      <c r="BHN36" s="462"/>
      <c r="BHO36" s="462"/>
      <c r="BHP36" s="462"/>
      <c r="BHQ36" s="462"/>
      <c r="BHR36" s="462"/>
      <c r="BHS36" s="462"/>
      <c r="BHT36" s="462"/>
      <c r="BHU36" s="462"/>
      <c r="BHV36" s="462"/>
      <c r="BHW36" s="462"/>
      <c r="BHX36" s="462"/>
      <c r="BHY36" s="462"/>
      <c r="BHZ36" s="462"/>
      <c r="BIA36" s="462"/>
      <c r="BIB36" s="462"/>
      <c r="BIC36" s="462"/>
      <c r="BID36" s="462"/>
      <c r="BIE36" s="462"/>
      <c r="BIF36" s="462"/>
      <c r="BIG36" s="462"/>
      <c r="BIH36" s="462"/>
      <c r="BII36" s="462"/>
      <c r="BIJ36" s="462"/>
      <c r="BIK36" s="462"/>
      <c r="BIL36" s="462"/>
      <c r="BIM36" s="462"/>
      <c r="BIN36" s="462"/>
      <c r="BIO36" s="462"/>
      <c r="BIP36" s="462"/>
      <c r="BIQ36" s="462"/>
      <c r="BIR36" s="462"/>
      <c r="BIS36" s="462"/>
      <c r="BIT36" s="462"/>
      <c r="BIU36" s="462"/>
      <c r="BIV36" s="462"/>
      <c r="BIW36" s="462"/>
      <c r="BIX36" s="462"/>
      <c r="BIY36" s="462"/>
      <c r="BIZ36" s="462"/>
      <c r="BJA36" s="462"/>
      <c r="BJB36" s="462"/>
      <c r="BJC36" s="462"/>
      <c r="BJD36" s="462"/>
      <c r="BJE36" s="462"/>
      <c r="BJF36" s="462"/>
      <c r="BJG36" s="462"/>
      <c r="BJH36" s="462"/>
      <c r="BJI36" s="462"/>
      <c r="BJJ36" s="462"/>
      <c r="BJK36" s="462"/>
      <c r="BJL36" s="462"/>
      <c r="BJM36" s="462"/>
      <c r="BJN36" s="462"/>
      <c r="BJO36" s="462"/>
      <c r="BJP36" s="462"/>
      <c r="BJQ36" s="462"/>
      <c r="BJR36" s="462"/>
      <c r="BJS36" s="462"/>
      <c r="BJT36" s="462"/>
      <c r="BJU36" s="462"/>
      <c r="BJV36" s="462"/>
      <c r="BJW36" s="462"/>
      <c r="BJX36" s="462"/>
      <c r="BJY36" s="462"/>
      <c r="BJZ36" s="462"/>
      <c r="BKA36" s="462"/>
      <c r="BKB36" s="462"/>
      <c r="BKC36" s="462"/>
      <c r="BKD36" s="462"/>
      <c r="BKE36" s="462"/>
      <c r="BKF36" s="462"/>
      <c r="BKG36" s="462"/>
      <c r="BKH36" s="462"/>
      <c r="BKI36" s="462"/>
      <c r="BKJ36" s="462"/>
      <c r="BKK36" s="462"/>
      <c r="BKL36" s="462"/>
      <c r="BKM36" s="462"/>
      <c r="BKN36" s="462"/>
      <c r="BKO36" s="462"/>
      <c r="BKP36" s="462"/>
      <c r="BKQ36" s="462"/>
      <c r="BKR36" s="462"/>
      <c r="BKS36" s="462"/>
      <c r="BKT36" s="462"/>
      <c r="BKU36" s="462"/>
      <c r="BKV36" s="462"/>
      <c r="BKW36" s="462"/>
      <c r="BKX36" s="462"/>
      <c r="BKY36" s="462"/>
      <c r="BKZ36" s="462"/>
      <c r="BLA36" s="462"/>
      <c r="BLB36" s="462"/>
      <c r="BLC36" s="462"/>
      <c r="BLD36" s="462"/>
      <c r="BLE36" s="462"/>
      <c r="BLF36" s="462"/>
      <c r="BLG36" s="462"/>
      <c r="BLH36" s="462"/>
      <c r="BLI36" s="462"/>
      <c r="BLJ36" s="462"/>
      <c r="BLK36" s="462"/>
      <c r="BLL36" s="462"/>
      <c r="BLM36" s="462"/>
      <c r="BLN36" s="462"/>
      <c r="BLO36" s="462"/>
      <c r="BLP36" s="462"/>
      <c r="BLQ36" s="462"/>
      <c r="BLR36" s="462"/>
      <c r="BLS36" s="462"/>
      <c r="BLT36" s="462"/>
      <c r="BLU36" s="462"/>
      <c r="BLV36" s="462"/>
      <c r="BLW36" s="462"/>
      <c r="BLX36" s="462"/>
      <c r="BLY36" s="462"/>
      <c r="BLZ36" s="462"/>
      <c r="BMA36" s="462"/>
      <c r="BMB36" s="462"/>
      <c r="BMC36" s="462"/>
      <c r="BMD36" s="462"/>
      <c r="BME36" s="462"/>
      <c r="BMF36" s="462"/>
      <c r="BMG36" s="462"/>
      <c r="BMH36" s="462"/>
      <c r="BMI36" s="462"/>
      <c r="BMJ36" s="462"/>
      <c r="BMK36" s="462"/>
      <c r="BML36" s="462"/>
      <c r="BMM36" s="462"/>
      <c r="BMN36" s="462"/>
      <c r="BMO36" s="462"/>
      <c r="BMP36" s="462"/>
      <c r="BMQ36" s="462"/>
      <c r="BMR36" s="462"/>
      <c r="BMS36" s="462"/>
      <c r="BMT36" s="462"/>
      <c r="BMU36" s="462"/>
      <c r="BMV36" s="462"/>
      <c r="BMW36" s="462"/>
      <c r="BMX36" s="462"/>
      <c r="BMY36" s="462"/>
      <c r="BMZ36" s="462"/>
      <c r="BNA36" s="462"/>
      <c r="BNB36" s="462"/>
      <c r="BNC36" s="462"/>
      <c r="BND36" s="462"/>
      <c r="BNE36" s="462"/>
      <c r="BNF36" s="462"/>
      <c r="BNG36" s="462"/>
      <c r="BNH36" s="462"/>
      <c r="BNI36" s="462"/>
      <c r="BNJ36" s="462"/>
      <c r="BNK36" s="462"/>
      <c r="BNL36" s="462"/>
      <c r="BNM36" s="462"/>
      <c r="BNN36" s="462"/>
      <c r="BNO36" s="462"/>
      <c r="BNP36" s="462"/>
      <c r="BNQ36" s="462"/>
      <c r="BNR36" s="462"/>
      <c r="BNS36" s="462"/>
      <c r="BNT36" s="462"/>
      <c r="BNU36" s="462"/>
      <c r="BNV36" s="462"/>
      <c r="BNW36" s="462"/>
      <c r="BNX36" s="462"/>
      <c r="BNY36" s="462"/>
      <c r="BNZ36" s="462"/>
      <c r="BOA36" s="462"/>
      <c r="BOB36" s="462"/>
      <c r="BOC36" s="462"/>
      <c r="BOD36" s="462"/>
      <c r="BOE36" s="462"/>
      <c r="BOF36" s="462"/>
      <c r="BOG36" s="462"/>
      <c r="BOH36" s="462"/>
      <c r="BOI36" s="462"/>
      <c r="BOJ36" s="462"/>
      <c r="BOK36" s="462"/>
      <c r="BOL36" s="462"/>
      <c r="BOM36" s="462"/>
      <c r="BON36" s="462"/>
      <c r="BOO36" s="462"/>
      <c r="BOP36" s="462"/>
      <c r="BOQ36" s="462"/>
      <c r="BOR36" s="462"/>
      <c r="BOS36" s="462"/>
      <c r="BOT36" s="462"/>
      <c r="BOU36" s="462"/>
      <c r="BOV36" s="462"/>
      <c r="BOW36" s="462"/>
      <c r="BOX36" s="462"/>
      <c r="BOY36" s="462"/>
      <c r="BOZ36" s="462"/>
      <c r="BPA36" s="462"/>
      <c r="BPB36" s="462"/>
      <c r="BPC36" s="462"/>
      <c r="BPD36" s="462"/>
      <c r="BPE36" s="462"/>
      <c r="BPF36" s="462"/>
      <c r="BPG36" s="462"/>
      <c r="BPH36" s="462"/>
      <c r="BPI36" s="462"/>
      <c r="BPJ36" s="462"/>
      <c r="BPK36" s="462"/>
      <c r="BPL36" s="462"/>
      <c r="BPM36" s="462"/>
      <c r="BPN36" s="462"/>
      <c r="BPO36" s="462"/>
      <c r="BPP36" s="462"/>
      <c r="BPQ36" s="462"/>
      <c r="BPR36" s="462"/>
      <c r="BPS36" s="462"/>
      <c r="BPT36" s="462"/>
      <c r="BPU36" s="462"/>
      <c r="BPV36" s="462"/>
      <c r="BPW36" s="462"/>
      <c r="BPX36" s="462"/>
      <c r="BPY36" s="462"/>
      <c r="BPZ36" s="462"/>
      <c r="BQA36" s="462"/>
      <c r="BQB36" s="462"/>
      <c r="BQC36" s="462"/>
      <c r="BQD36" s="462"/>
      <c r="BQE36" s="462"/>
      <c r="BQF36" s="462"/>
      <c r="BQG36" s="462"/>
      <c r="BQH36" s="462"/>
      <c r="BQI36" s="462"/>
      <c r="BQJ36" s="462"/>
      <c r="BQK36" s="462"/>
      <c r="BQL36" s="462"/>
      <c r="BQM36" s="462"/>
      <c r="BQN36" s="462"/>
      <c r="BQO36" s="462"/>
      <c r="BQP36" s="462"/>
      <c r="BQQ36" s="462"/>
      <c r="BQR36" s="462"/>
      <c r="BQS36" s="462"/>
      <c r="BQT36" s="462"/>
      <c r="BQU36" s="462"/>
      <c r="BQV36" s="462"/>
      <c r="BQW36" s="462"/>
      <c r="BQX36" s="462"/>
      <c r="BQY36" s="462"/>
      <c r="BQZ36" s="462"/>
      <c r="BRA36" s="462"/>
      <c r="BRB36" s="462"/>
      <c r="BRC36" s="462"/>
      <c r="BRD36" s="462"/>
      <c r="BRE36" s="462"/>
      <c r="BRF36" s="462"/>
      <c r="BRG36" s="462"/>
      <c r="BRH36" s="462"/>
      <c r="BRI36" s="462"/>
      <c r="BRJ36" s="462"/>
      <c r="BRK36" s="462"/>
      <c r="BRL36" s="462"/>
      <c r="BRM36" s="462"/>
      <c r="BRN36" s="462"/>
      <c r="BRO36" s="462"/>
      <c r="BRP36" s="462"/>
      <c r="BRQ36" s="462"/>
      <c r="BRR36" s="462"/>
      <c r="BRS36" s="462"/>
      <c r="BRT36" s="462"/>
      <c r="BRU36" s="462"/>
      <c r="BRV36" s="462"/>
      <c r="BRW36" s="462"/>
      <c r="BRX36" s="462"/>
      <c r="BRY36" s="462"/>
      <c r="BRZ36" s="462"/>
      <c r="BSA36" s="462"/>
      <c r="BSB36" s="462"/>
      <c r="BSC36" s="462"/>
      <c r="BSD36" s="462"/>
      <c r="BSE36" s="462"/>
      <c r="BSF36" s="462"/>
      <c r="BSG36" s="462"/>
      <c r="BSH36" s="462"/>
      <c r="BSI36" s="462"/>
      <c r="BSJ36" s="462"/>
      <c r="BSK36" s="462"/>
      <c r="BSL36" s="462"/>
      <c r="BSM36" s="462"/>
      <c r="BSN36" s="462"/>
      <c r="BSO36" s="462"/>
      <c r="BSP36" s="462"/>
      <c r="BSQ36" s="462"/>
      <c r="BSR36" s="462"/>
      <c r="BSS36" s="462"/>
      <c r="BST36" s="462"/>
      <c r="BSU36" s="462"/>
      <c r="BSV36" s="462"/>
      <c r="BSW36" s="462"/>
      <c r="BSX36" s="462"/>
      <c r="BSY36" s="462"/>
      <c r="BSZ36" s="462"/>
      <c r="BTA36" s="462"/>
      <c r="BTB36" s="462"/>
      <c r="BTC36" s="462"/>
      <c r="BTD36" s="462"/>
      <c r="BTE36" s="462"/>
      <c r="BTF36" s="462"/>
      <c r="BTG36" s="462"/>
      <c r="BTH36" s="462"/>
      <c r="BTI36" s="462"/>
      <c r="BTJ36" s="462"/>
      <c r="BTK36" s="462"/>
      <c r="BTL36" s="462"/>
      <c r="BTM36" s="462"/>
      <c r="BTN36" s="462"/>
      <c r="BTO36" s="462"/>
      <c r="BTP36" s="462"/>
      <c r="BTQ36" s="462"/>
      <c r="BTR36" s="462"/>
      <c r="BTS36" s="462"/>
      <c r="BTT36" s="462"/>
      <c r="BTU36" s="462"/>
      <c r="BTV36" s="462"/>
      <c r="BTW36" s="462"/>
      <c r="BTX36" s="462"/>
      <c r="BTY36" s="462"/>
      <c r="BTZ36" s="462"/>
      <c r="BUA36" s="462"/>
      <c r="BUB36" s="462"/>
      <c r="BUC36" s="462"/>
      <c r="BUD36" s="462"/>
      <c r="BUE36" s="462"/>
      <c r="BUF36" s="462"/>
      <c r="BUG36" s="462"/>
      <c r="BUH36" s="462"/>
      <c r="BUI36" s="462"/>
      <c r="BUJ36" s="462"/>
      <c r="BUK36" s="462"/>
      <c r="BUL36" s="462"/>
      <c r="BUM36" s="462"/>
      <c r="BUN36" s="462"/>
      <c r="BUO36" s="462"/>
      <c r="BUP36" s="462"/>
      <c r="BUQ36" s="462"/>
      <c r="BUR36" s="462"/>
      <c r="BUS36" s="462"/>
      <c r="BUT36" s="462"/>
      <c r="BUU36" s="462"/>
      <c r="BUV36" s="462"/>
      <c r="BUW36" s="462"/>
      <c r="BUX36" s="462"/>
      <c r="BUY36" s="462"/>
      <c r="BUZ36" s="462"/>
      <c r="BVA36" s="462"/>
      <c r="BVB36" s="462"/>
      <c r="BVC36" s="462"/>
      <c r="BVD36" s="462"/>
      <c r="BVE36" s="462"/>
      <c r="BVF36" s="462"/>
      <c r="BVG36" s="462"/>
      <c r="BVH36" s="462"/>
      <c r="BVI36" s="462"/>
      <c r="BVJ36" s="462"/>
      <c r="BVK36" s="462"/>
      <c r="BVL36" s="462"/>
      <c r="BVM36" s="462"/>
      <c r="BVN36" s="462"/>
      <c r="BVO36" s="462"/>
      <c r="BVP36" s="462"/>
      <c r="BVQ36" s="462"/>
      <c r="BVR36" s="462"/>
      <c r="BVS36" s="462"/>
      <c r="BVT36" s="462"/>
      <c r="BVU36" s="462"/>
      <c r="BVV36" s="462"/>
      <c r="BVW36" s="462"/>
      <c r="BVX36" s="462"/>
      <c r="BVY36" s="462"/>
      <c r="BVZ36" s="462"/>
      <c r="BWA36" s="462"/>
      <c r="BWB36" s="462"/>
      <c r="BWC36" s="462"/>
      <c r="BWD36" s="462"/>
      <c r="BWE36" s="462"/>
      <c r="BWF36" s="462"/>
      <c r="BWG36" s="462"/>
      <c r="BWH36" s="462"/>
      <c r="BWI36" s="462"/>
      <c r="BWJ36" s="462"/>
      <c r="BWK36" s="462"/>
      <c r="BWL36" s="462"/>
      <c r="BWM36" s="462"/>
      <c r="BWN36" s="462"/>
      <c r="BWO36" s="462"/>
      <c r="BWP36" s="462"/>
      <c r="BWQ36" s="462"/>
      <c r="BWR36" s="462"/>
      <c r="BWS36" s="462"/>
      <c r="BWT36" s="462"/>
      <c r="BWU36" s="462"/>
      <c r="BWV36" s="462"/>
      <c r="BWW36" s="462"/>
      <c r="BWX36" s="462"/>
      <c r="BWY36" s="462"/>
      <c r="BWZ36" s="462"/>
      <c r="BXA36" s="462"/>
      <c r="BXB36" s="462"/>
      <c r="BXC36" s="462"/>
      <c r="BXD36" s="462"/>
      <c r="BXE36" s="462"/>
      <c r="BXF36" s="462"/>
      <c r="BXG36" s="462"/>
      <c r="BXH36" s="462"/>
      <c r="BXI36" s="462"/>
      <c r="BXJ36" s="462"/>
      <c r="BXK36" s="462"/>
      <c r="BXL36" s="462"/>
      <c r="BXM36" s="462"/>
      <c r="BXN36" s="462"/>
      <c r="BXO36" s="462"/>
      <c r="BXP36" s="462"/>
      <c r="BXQ36" s="462"/>
      <c r="BXR36" s="462"/>
      <c r="BXS36" s="462"/>
      <c r="BXT36" s="462"/>
      <c r="BXU36" s="462"/>
      <c r="BXV36" s="462"/>
      <c r="BXW36" s="462"/>
      <c r="BXX36" s="462"/>
      <c r="BXY36" s="462"/>
      <c r="BXZ36" s="462"/>
      <c r="BYA36" s="462"/>
      <c r="BYB36" s="462"/>
      <c r="BYC36" s="462"/>
      <c r="BYD36" s="462"/>
      <c r="BYE36" s="462"/>
      <c r="BYF36" s="462"/>
      <c r="BYG36" s="462"/>
      <c r="BYH36" s="462"/>
      <c r="BYI36" s="462"/>
      <c r="BYJ36" s="462"/>
      <c r="BYK36" s="462"/>
      <c r="BYL36" s="462"/>
      <c r="BYM36" s="462"/>
      <c r="BYN36" s="462"/>
      <c r="BYO36" s="462"/>
      <c r="BYP36" s="462"/>
      <c r="BYQ36" s="462"/>
      <c r="BYR36" s="462"/>
      <c r="BYS36" s="462"/>
      <c r="BYT36" s="462"/>
      <c r="BYU36" s="462"/>
      <c r="BYV36" s="462"/>
      <c r="BYW36" s="462"/>
      <c r="BYX36" s="462"/>
      <c r="BYY36" s="462"/>
      <c r="BYZ36" s="462"/>
      <c r="BZA36" s="462"/>
      <c r="BZB36" s="462"/>
      <c r="BZC36" s="462"/>
      <c r="BZD36" s="462"/>
      <c r="BZE36" s="462"/>
      <c r="BZF36" s="462"/>
      <c r="BZG36" s="462"/>
      <c r="BZH36" s="462"/>
      <c r="BZI36" s="462"/>
      <c r="BZJ36" s="462"/>
      <c r="BZK36" s="462"/>
      <c r="BZL36" s="462"/>
      <c r="BZM36" s="462"/>
      <c r="BZN36" s="462"/>
      <c r="BZO36" s="462"/>
      <c r="BZP36" s="462"/>
      <c r="BZQ36" s="462"/>
      <c r="BZR36" s="462"/>
      <c r="BZS36" s="462"/>
      <c r="BZT36" s="462"/>
      <c r="BZU36" s="462"/>
      <c r="BZV36" s="462"/>
      <c r="BZW36" s="462"/>
      <c r="BZX36" s="462"/>
      <c r="BZY36" s="462"/>
      <c r="BZZ36" s="462"/>
      <c r="CAA36" s="462"/>
      <c r="CAB36" s="462"/>
      <c r="CAC36" s="462"/>
      <c r="CAD36" s="462"/>
      <c r="CAE36" s="462"/>
      <c r="CAF36" s="462"/>
      <c r="CAG36" s="462"/>
      <c r="CAH36" s="462"/>
      <c r="CAI36" s="462"/>
      <c r="CAJ36" s="462"/>
      <c r="CAK36" s="462"/>
      <c r="CAL36" s="462"/>
      <c r="CAM36" s="462"/>
      <c r="CAN36" s="462"/>
      <c r="CAO36" s="462"/>
      <c r="CAP36" s="462"/>
      <c r="CAQ36" s="462"/>
      <c r="CAR36" s="462"/>
      <c r="CAS36" s="462"/>
      <c r="CAT36" s="462"/>
      <c r="CAU36" s="462"/>
      <c r="CAV36" s="462"/>
      <c r="CAW36" s="462"/>
      <c r="CAX36" s="462"/>
      <c r="CAY36" s="462"/>
      <c r="CAZ36" s="462"/>
      <c r="CBA36" s="462"/>
      <c r="CBB36" s="462"/>
      <c r="CBC36" s="462"/>
      <c r="CBD36" s="462"/>
      <c r="CBE36" s="462"/>
      <c r="CBF36" s="462"/>
      <c r="CBG36" s="462"/>
      <c r="CBH36" s="462"/>
      <c r="CBI36" s="462"/>
      <c r="CBJ36" s="462"/>
      <c r="CBK36" s="462"/>
      <c r="CBL36" s="462"/>
      <c r="CBM36" s="462"/>
      <c r="CBN36" s="462"/>
      <c r="CBO36" s="462"/>
      <c r="CBP36" s="462"/>
      <c r="CBQ36" s="462"/>
      <c r="CBR36" s="462"/>
      <c r="CBS36" s="462"/>
      <c r="CBT36" s="462"/>
      <c r="CBU36" s="462"/>
      <c r="CBV36" s="462"/>
      <c r="CBW36" s="462"/>
      <c r="CBX36" s="462"/>
      <c r="CBY36" s="462"/>
      <c r="CBZ36" s="462"/>
      <c r="CCA36" s="462"/>
      <c r="CCB36" s="462"/>
      <c r="CCC36" s="462"/>
      <c r="CCD36" s="462"/>
      <c r="CCE36" s="462"/>
      <c r="CCF36" s="462"/>
      <c r="CCG36" s="462"/>
      <c r="CCH36" s="462"/>
      <c r="CCI36" s="462"/>
      <c r="CCJ36" s="462"/>
      <c r="CCK36" s="462"/>
      <c r="CCL36" s="462"/>
      <c r="CCM36" s="462"/>
      <c r="CCN36" s="462"/>
      <c r="CCO36" s="462"/>
      <c r="CCP36" s="462"/>
      <c r="CCQ36" s="462"/>
      <c r="CCR36" s="462"/>
      <c r="CCS36" s="462"/>
      <c r="CCT36" s="462"/>
      <c r="CCU36" s="462"/>
      <c r="CCV36" s="462"/>
      <c r="CCW36" s="462"/>
      <c r="CCX36" s="462"/>
      <c r="CCY36" s="462"/>
      <c r="CCZ36" s="462"/>
      <c r="CDA36" s="462"/>
      <c r="CDB36" s="462"/>
      <c r="CDC36" s="462"/>
      <c r="CDD36" s="462"/>
      <c r="CDE36" s="462"/>
      <c r="CDF36" s="462"/>
      <c r="CDG36" s="462"/>
      <c r="CDH36" s="462"/>
      <c r="CDI36" s="462"/>
      <c r="CDJ36" s="462"/>
      <c r="CDK36" s="462"/>
      <c r="CDL36" s="462"/>
      <c r="CDM36" s="462"/>
      <c r="CDN36" s="462"/>
      <c r="CDO36" s="462"/>
      <c r="CDP36" s="462"/>
      <c r="CDQ36" s="462"/>
      <c r="CDR36" s="462"/>
      <c r="CDS36" s="462"/>
      <c r="CDT36" s="462"/>
      <c r="CDU36" s="462"/>
      <c r="CDV36" s="462"/>
      <c r="CDW36" s="462"/>
      <c r="CDX36" s="462"/>
      <c r="CDY36" s="462"/>
      <c r="CDZ36" s="462"/>
      <c r="CEA36" s="462"/>
      <c r="CEB36" s="462"/>
      <c r="CEC36" s="462"/>
      <c r="CED36" s="462"/>
      <c r="CEE36" s="462"/>
      <c r="CEF36" s="462"/>
      <c r="CEG36" s="462"/>
      <c r="CEH36" s="462"/>
      <c r="CEI36" s="462"/>
      <c r="CEJ36" s="462"/>
      <c r="CEK36" s="462"/>
      <c r="CEL36" s="462"/>
      <c r="CEM36" s="462"/>
      <c r="CEN36" s="462"/>
      <c r="CEO36" s="462"/>
      <c r="CEP36" s="462"/>
      <c r="CEQ36" s="462"/>
      <c r="CER36" s="462"/>
      <c r="CES36" s="462"/>
      <c r="CET36" s="462"/>
      <c r="CEU36" s="462"/>
      <c r="CEV36" s="462"/>
      <c r="CEW36" s="462"/>
      <c r="CEX36" s="462"/>
      <c r="CEY36" s="462"/>
      <c r="CEZ36" s="462"/>
      <c r="CFA36" s="462"/>
      <c r="CFB36" s="462"/>
      <c r="CFC36" s="462"/>
      <c r="CFD36" s="462"/>
      <c r="CFE36" s="462"/>
      <c r="CFF36" s="462"/>
      <c r="CFG36" s="462"/>
      <c r="CFH36" s="462"/>
      <c r="CFI36" s="462"/>
      <c r="CFJ36" s="462"/>
      <c r="CFK36" s="462"/>
      <c r="CFL36" s="462"/>
      <c r="CFM36" s="462"/>
      <c r="CFN36" s="462"/>
      <c r="CFO36" s="462"/>
      <c r="CFP36" s="462"/>
      <c r="CFQ36" s="462"/>
      <c r="CFR36" s="462"/>
      <c r="CFS36" s="462"/>
      <c r="CFT36" s="462"/>
      <c r="CFU36" s="462"/>
      <c r="CFV36" s="462"/>
      <c r="CFW36" s="462"/>
      <c r="CFX36" s="462"/>
      <c r="CFY36" s="462"/>
      <c r="CFZ36" s="462"/>
      <c r="CGA36" s="462"/>
      <c r="CGB36" s="462"/>
      <c r="CGC36" s="462"/>
      <c r="CGD36" s="462"/>
      <c r="CGE36" s="462"/>
      <c r="CGF36" s="462"/>
      <c r="CGG36" s="462"/>
      <c r="CGH36" s="462"/>
      <c r="CGI36" s="462"/>
      <c r="CGJ36" s="462"/>
      <c r="CGK36" s="462"/>
      <c r="CGL36" s="462"/>
      <c r="CGM36" s="462"/>
      <c r="CGN36" s="462"/>
      <c r="CGO36" s="462"/>
      <c r="CGP36" s="462"/>
      <c r="CGQ36" s="462"/>
      <c r="CGR36" s="462"/>
      <c r="CGS36" s="462"/>
      <c r="CGT36" s="462"/>
      <c r="CGU36" s="462"/>
      <c r="CGV36" s="462"/>
      <c r="CGW36" s="462"/>
      <c r="CGX36" s="462"/>
      <c r="CGY36" s="462"/>
      <c r="CGZ36" s="462"/>
      <c r="CHA36" s="462"/>
      <c r="CHB36" s="462"/>
      <c r="CHC36" s="462"/>
      <c r="CHD36" s="462"/>
      <c r="CHE36" s="462"/>
      <c r="CHF36" s="462"/>
      <c r="CHG36" s="462"/>
      <c r="CHH36" s="462"/>
      <c r="CHI36" s="462"/>
      <c r="CHJ36" s="462"/>
      <c r="CHK36" s="462"/>
      <c r="CHL36" s="462"/>
      <c r="CHM36" s="462"/>
      <c r="CHN36" s="462"/>
      <c r="CHO36" s="462"/>
      <c r="CHP36" s="462"/>
      <c r="CHQ36" s="462"/>
      <c r="CHR36" s="462"/>
      <c r="CHS36" s="462"/>
      <c r="CHT36" s="462"/>
      <c r="CHU36" s="462"/>
      <c r="CHV36" s="462"/>
      <c r="CHW36" s="462"/>
      <c r="CHX36" s="462"/>
      <c r="CHY36" s="462"/>
      <c r="CHZ36" s="462"/>
      <c r="CIA36" s="462"/>
      <c r="CIB36" s="462"/>
      <c r="CIC36" s="462"/>
      <c r="CID36" s="462"/>
      <c r="CIE36" s="462"/>
      <c r="CIF36" s="462"/>
      <c r="CIG36" s="462"/>
      <c r="CIH36" s="462"/>
      <c r="CII36" s="462"/>
      <c r="CIJ36" s="462"/>
      <c r="CIK36" s="462"/>
      <c r="CIL36" s="462"/>
      <c r="CIM36" s="462"/>
      <c r="CIN36" s="462"/>
      <c r="CIO36" s="462"/>
      <c r="CIP36" s="462"/>
      <c r="CIQ36" s="462"/>
      <c r="CIR36" s="462"/>
      <c r="CIS36" s="462"/>
      <c r="CIT36" s="462"/>
      <c r="CIU36" s="462"/>
      <c r="CIV36" s="462"/>
      <c r="CIW36" s="462"/>
      <c r="CIX36" s="462"/>
      <c r="CIY36" s="462"/>
      <c r="CIZ36" s="462"/>
      <c r="CJA36" s="462"/>
      <c r="CJB36" s="462"/>
      <c r="CJC36" s="462"/>
      <c r="CJD36" s="462"/>
      <c r="CJE36" s="462"/>
      <c r="CJF36" s="462"/>
      <c r="CJG36" s="462"/>
      <c r="CJH36" s="462"/>
      <c r="CJI36" s="462"/>
      <c r="CJJ36" s="462"/>
      <c r="CJK36" s="462"/>
      <c r="CJL36" s="462"/>
      <c r="CJM36" s="462"/>
      <c r="CJN36" s="462"/>
      <c r="CJO36" s="462"/>
      <c r="CJP36" s="462"/>
      <c r="CJQ36" s="462"/>
      <c r="CJR36" s="462"/>
      <c r="CJS36" s="462"/>
      <c r="CJT36" s="462"/>
      <c r="CJU36" s="462"/>
      <c r="CJV36" s="462"/>
      <c r="CJW36" s="462"/>
      <c r="CJX36" s="462"/>
      <c r="CJY36" s="462"/>
      <c r="CJZ36" s="462"/>
      <c r="CKA36" s="462"/>
      <c r="CKB36" s="462"/>
      <c r="CKC36" s="462"/>
      <c r="CKD36" s="462"/>
      <c r="CKE36" s="462"/>
      <c r="CKF36" s="462"/>
      <c r="CKG36" s="462"/>
      <c r="CKH36" s="462"/>
      <c r="CKI36" s="462"/>
      <c r="CKJ36" s="462"/>
      <c r="CKK36" s="462"/>
      <c r="CKL36" s="462"/>
      <c r="CKM36" s="462"/>
      <c r="CKN36" s="462"/>
      <c r="CKO36" s="462"/>
      <c r="CKP36" s="462"/>
      <c r="CKQ36" s="462"/>
      <c r="CKR36" s="462"/>
      <c r="CKS36" s="462"/>
      <c r="CKT36" s="462"/>
      <c r="CKU36" s="462"/>
      <c r="CKV36" s="462"/>
      <c r="CKW36" s="462"/>
      <c r="CKX36" s="462"/>
      <c r="CKY36" s="462"/>
      <c r="CKZ36" s="462"/>
      <c r="CLA36" s="462"/>
      <c r="CLB36" s="462"/>
      <c r="CLC36" s="462"/>
      <c r="CLD36" s="462"/>
      <c r="CLE36" s="462"/>
      <c r="CLF36" s="462"/>
      <c r="CLG36" s="462"/>
      <c r="CLH36" s="462"/>
      <c r="CLI36" s="462"/>
      <c r="CLJ36" s="462"/>
      <c r="CLK36" s="462"/>
      <c r="CLL36" s="462"/>
      <c r="CLM36" s="462"/>
      <c r="CLN36" s="462"/>
      <c r="CLO36" s="462"/>
      <c r="CLP36" s="462"/>
      <c r="CLQ36" s="462"/>
      <c r="CLR36" s="462"/>
      <c r="CLS36" s="462"/>
      <c r="CLT36" s="462"/>
      <c r="CLU36" s="462"/>
      <c r="CLV36" s="462"/>
      <c r="CLW36" s="462"/>
      <c r="CLX36" s="462"/>
      <c r="CLY36" s="462"/>
      <c r="CLZ36" s="462"/>
      <c r="CMA36" s="462"/>
      <c r="CMB36" s="462"/>
      <c r="CMC36" s="462"/>
      <c r="CMD36" s="462"/>
      <c r="CME36" s="462"/>
      <c r="CMF36" s="462"/>
      <c r="CMG36" s="462"/>
      <c r="CMH36" s="462"/>
      <c r="CMI36" s="462"/>
      <c r="CMJ36" s="462"/>
      <c r="CMK36" s="462"/>
      <c r="CML36" s="462"/>
      <c r="CMM36" s="462"/>
      <c r="CMN36" s="462"/>
      <c r="CMO36" s="462"/>
      <c r="CMP36" s="462"/>
      <c r="CMQ36" s="462"/>
      <c r="CMR36" s="462"/>
      <c r="CMS36" s="462"/>
      <c r="CMT36" s="462"/>
      <c r="CMU36" s="462"/>
      <c r="CMV36" s="462"/>
      <c r="CMW36" s="462"/>
      <c r="CMX36" s="462"/>
      <c r="CMY36" s="462"/>
      <c r="CMZ36" s="462"/>
      <c r="CNA36" s="462"/>
      <c r="CNB36" s="462"/>
      <c r="CNC36" s="462"/>
      <c r="CND36" s="462"/>
      <c r="CNE36" s="462"/>
      <c r="CNF36" s="462"/>
      <c r="CNG36" s="462"/>
      <c r="CNH36" s="462"/>
      <c r="CNI36" s="462"/>
      <c r="CNJ36" s="462"/>
      <c r="CNK36" s="462"/>
      <c r="CNL36" s="462"/>
      <c r="CNM36" s="462"/>
      <c r="CNN36" s="462"/>
      <c r="CNO36" s="462"/>
      <c r="CNP36" s="462"/>
      <c r="CNQ36" s="462"/>
      <c r="CNR36" s="462"/>
      <c r="CNS36" s="462"/>
      <c r="CNT36" s="462"/>
      <c r="CNU36" s="462"/>
      <c r="CNV36" s="462"/>
      <c r="CNW36" s="462"/>
      <c r="CNX36" s="462"/>
      <c r="CNY36" s="462"/>
      <c r="CNZ36" s="462"/>
      <c r="COA36" s="462"/>
      <c r="COB36" s="462"/>
      <c r="COC36" s="462"/>
      <c r="COD36" s="462"/>
      <c r="COE36" s="462"/>
      <c r="COF36" s="462"/>
      <c r="COG36" s="462"/>
      <c r="COH36" s="462"/>
      <c r="COI36" s="462"/>
      <c r="COJ36" s="462"/>
      <c r="COK36" s="462"/>
      <c r="COL36" s="462"/>
      <c r="COM36" s="462"/>
      <c r="CON36" s="462"/>
      <c r="COO36" s="462"/>
      <c r="COP36" s="462"/>
      <c r="COQ36" s="462"/>
      <c r="COR36" s="462"/>
      <c r="COS36" s="462"/>
      <c r="COT36" s="462"/>
      <c r="COU36" s="462"/>
      <c r="COV36" s="462"/>
      <c r="COW36" s="462"/>
      <c r="COX36" s="462"/>
      <c r="COY36" s="462"/>
      <c r="COZ36" s="462"/>
      <c r="CPA36" s="462"/>
      <c r="CPB36" s="462"/>
      <c r="CPC36" s="462"/>
      <c r="CPD36" s="462"/>
      <c r="CPE36" s="462"/>
      <c r="CPF36" s="462"/>
      <c r="CPG36" s="462"/>
      <c r="CPH36" s="462"/>
      <c r="CPI36" s="462"/>
      <c r="CPJ36" s="462"/>
      <c r="CPK36" s="462"/>
      <c r="CPL36" s="462"/>
      <c r="CPM36" s="462"/>
      <c r="CPN36" s="462"/>
      <c r="CPO36" s="462"/>
      <c r="CPP36" s="462"/>
      <c r="CPQ36" s="462"/>
      <c r="CPR36" s="462"/>
      <c r="CPS36" s="462"/>
      <c r="CPT36" s="462"/>
      <c r="CPU36" s="462"/>
      <c r="CPV36" s="462"/>
      <c r="CPW36" s="462"/>
      <c r="CPX36" s="462"/>
      <c r="CPY36" s="462"/>
      <c r="CPZ36" s="462"/>
      <c r="CQA36" s="462"/>
      <c r="CQB36" s="462"/>
      <c r="CQC36" s="462"/>
      <c r="CQD36" s="462"/>
      <c r="CQE36" s="462"/>
      <c r="CQF36" s="462"/>
      <c r="CQG36" s="462"/>
      <c r="CQH36" s="462"/>
      <c r="CQI36" s="462"/>
      <c r="CQJ36" s="462"/>
      <c r="CQK36" s="462"/>
      <c r="CQL36" s="462"/>
      <c r="CQM36" s="462"/>
      <c r="CQN36" s="462"/>
      <c r="CQO36" s="462"/>
      <c r="CQP36" s="462"/>
      <c r="CQQ36" s="462"/>
      <c r="CQR36" s="462"/>
      <c r="CQS36" s="462"/>
      <c r="CQT36" s="462"/>
      <c r="CQU36" s="462"/>
      <c r="CQV36" s="462"/>
      <c r="CQW36" s="462"/>
      <c r="CQX36" s="462"/>
      <c r="CQY36" s="462"/>
      <c r="CQZ36" s="462"/>
      <c r="CRA36" s="462"/>
      <c r="CRB36" s="462"/>
      <c r="CRC36" s="462"/>
      <c r="CRD36" s="462"/>
      <c r="CRE36" s="462"/>
      <c r="CRF36" s="462"/>
      <c r="CRG36" s="462"/>
      <c r="CRH36" s="462"/>
      <c r="CRI36" s="462"/>
      <c r="CRJ36" s="462"/>
      <c r="CRK36" s="462"/>
      <c r="CRL36" s="462"/>
      <c r="CRM36" s="462"/>
      <c r="CRN36" s="462"/>
      <c r="CRO36" s="462"/>
      <c r="CRP36" s="462"/>
      <c r="CRQ36" s="462"/>
      <c r="CRR36" s="462"/>
      <c r="CRS36" s="462"/>
      <c r="CRT36" s="462"/>
      <c r="CRU36" s="462"/>
      <c r="CRV36" s="462"/>
      <c r="CRW36" s="462"/>
      <c r="CRX36" s="462"/>
      <c r="CRY36" s="462"/>
      <c r="CRZ36" s="462"/>
      <c r="CSA36" s="462"/>
      <c r="CSB36" s="462"/>
      <c r="CSC36" s="462"/>
      <c r="CSD36" s="462"/>
      <c r="CSE36" s="462"/>
      <c r="CSF36" s="462"/>
      <c r="CSG36" s="462"/>
      <c r="CSH36" s="462"/>
      <c r="CSI36" s="462"/>
      <c r="CSJ36" s="462"/>
      <c r="CSK36" s="462"/>
      <c r="CSL36" s="462"/>
      <c r="CSM36" s="462"/>
      <c r="CSN36" s="462"/>
      <c r="CSO36" s="462"/>
      <c r="CSP36" s="462"/>
      <c r="CSQ36" s="462"/>
      <c r="CSR36" s="462"/>
      <c r="CSS36" s="462"/>
      <c r="CST36" s="462"/>
      <c r="CSU36" s="462"/>
      <c r="CSV36" s="462"/>
      <c r="CSW36" s="462"/>
      <c r="CSX36" s="462"/>
      <c r="CSY36" s="462"/>
      <c r="CSZ36" s="462"/>
      <c r="CTA36" s="462"/>
      <c r="CTB36" s="462"/>
      <c r="CTC36" s="462"/>
      <c r="CTD36" s="462"/>
      <c r="CTE36" s="462"/>
      <c r="CTF36" s="462"/>
      <c r="CTG36" s="462"/>
      <c r="CTH36" s="462"/>
      <c r="CTI36" s="462"/>
      <c r="CTJ36" s="462"/>
      <c r="CTK36" s="462"/>
      <c r="CTL36" s="462"/>
      <c r="CTM36" s="462"/>
      <c r="CTN36" s="462"/>
      <c r="CTO36" s="462"/>
      <c r="CTP36" s="462"/>
      <c r="CTQ36" s="462"/>
      <c r="CTR36" s="462"/>
      <c r="CTS36" s="462"/>
      <c r="CTT36" s="462"/>
      <c r="CTU36" s="462"/>
      <c r="CTV36" s="462"/>
      <c r="CTW36" s="462"/>
      <c r="CTX36" s="462"/>
      <c r="CTY36" s="462"/>
      <c r="CTZ36" s="462"/>
      <c r="CUA36" s="462"/>
      <c r="CUB36" s="462"/>
      <c r="CUC36" s="462"/>
      <c r="CUD36" s="462"/>
      <c r="CUE36" s="462"/>
      <c r="CUF36" s="462"/>
      <c r="CUG36" s="462"/>
      <c r="CUH36" s="462"/>
      <c r="CUI36" s="462"/>
      <c r="CUJ36" s="462"/>
      <c r="CUK36" s="462"/>
      <c r="CUL36" s="462"/>
      <c r="CUM36" s="462"/>
      <c r="CUN36" s="462"/>
      <c r="CUO36" s="462"/>
      <c r="CUP36" s="462"/>
      <c r="CUQ36" s="462"/>
      <c r="CUR36" s="462"/>
      <c r="CUS36" s="462"/>
      <c r="CUT36" s="462"/>
      <c r="CUU36" s="462"/>
      <c r="CUV36" s="462"/>
      <c r="CUW36" s="462"/>
      <c r="CUX36" s="462"/>
      <c r="CUY36" s="462"/>
      <c r="CUZ36" s="462"/>
      <c r="CVA36" s="462"/>
      <c r="CVB36" s="462"/>
      <c r="CVC36" s="462"/>
      <c r="CVD36" s="462"/>
      <c r="CVE36" s="462"/>
      <c r="CVF36" s="462"/>
      <c r="CVG36" s="462"/>
      <c r="CVH36" s="462"/>
      <c r="CVI36" s="462"/>
      <c r="CVJ36" s="462"/>
      <c r="CVK36" s="462"/>
      <c r="CVL36" s="462"/>
      <c r="CVM36" s="462"/>
      <c r="CVN36" s="462"/>
      <c r="CVO36" s="462"/>
      <c r="CVP36" s="462"/>
      <c r="CVQ36" s="462"/>
      <c r="CVR36" s="462"/>
      <c r="CVS36" s="462"/>
      <c r="CVT36" s="462"/>
      <c r="CVU36" s="462"/>
      <c r="CVV36" s="462"/>
      <c r="CVW36" s="462"/>
      <c r="CVX36" s="462"/>
      <c r="CVY36" s="462"/>
      <c r="CVZ36" s="462"/>
      <c r="CWA36" s="462"/>
      <c r="CWB36" s="462"/>
      <c r="CWC36" s="462"/>
      <c r="CWD36" s="462"/>
      <c r="CWE36" s="462"/>
      <c r="CWF36" s="462"/>
      <c r="CWG36" s="462"/>
      <c r="CWH36" s="462"/>
      <c r="CWI36" s="462"/>
      <c r="CWJ36" s="462"/>
      <c r="CWK36" s="462"/>
      <c r="CWL36" s="462"/>
      <c r="CWM36" s="462"/>
      <c r="CWN36" s="462"/>
      <c r="CWO36" s="462"/>
      <c r="CWP36" s="462"/>
      <c r="CWQ36" s="462"/>
      <c r="CWR36" s="462"/>
      <c r="CWS36" s="462"/>
      <c r="CWT36" s="462"/>
      <c r="CWU36" s="462"/>
      <c r="CWV36" s="462"/>
      <c r="CWW36" s="462"/>
      <c r="CWX36" s="462"/>
      <c r="CWY36" s="462"/>
      <c r="CWZ36" s="462"/>
      <c r="CXA36" s="462"/>
      <c r="CXB36" s="462"/>
      <c r="CXC36" s="462"/>
      <c r="CXD36" s="462"/>
      <c r="CXE36" s="462"/>
      <c r="CXF36" s="462"/>
      <c r="CXG36" s="462"/>
      <c r="CXH36" s="462"/>
      <c r="CXI36" s="462"/>
      <c r="CXJ36" s="462"/>
      <c r="CXK36" s="462"/>
      <c r="CXL36" s="462"/>
      <c r="CXM36" s="462"/>
      <c r="CXN36" s="462"/>
      <c r="CXO36" s="462"/>
      <c r="CXP36" s="462"/>
      <c r="CXQ36" s="462"/>
      <c r="CXR36" s="462"/>
      <c r="CXS36" s="462"/>
      <c r="CXT36" s="462"/>
      <c r="CXU36" s="462"/>
      <c r="CXV36" s="462"/>
      <c r="CXW36" s="462"/>
      <c r="CXX36" s="462"/>
      <c r="CXY36" s="462"/>
      <c r="CXZ36" s="462"/>
      <c r="CYA36" s="462"/>
      <c r="CYB36" s="462"/>
      <c r="CYC36" s="462"/>
      <c r="CYD36" s="462"/>
      <c r="CYE36" s="462"/>
      <c r="CYF36" s="462"/>
      <c r="CYG36" s="462"/>
      <c r="CYH36" s="462"/>
      <c r="CYI36" s="462"/>
      <c r="CYJ36" s="462"/>
      <c r="CYK36" s="462"/>
      <c r="CYL36" s="462"/>
      <c r="CYM36" s="462"/>
      <c r="CYN36" s="462"/>
      <c r="CYO36" s="462"/>
      <c r="CYP36" s="462"/>
      <c r="CYQ36" s="462"/>
      <c r="CYR36" s="462"/>
      <c r="CYS36" s="462"/>
      <c r="CYT36" s="462"/>
      <c r="CYU36" s="462"/>
      <c r="CYV36" s="462"/>
      <c r="CYW36" s="462"/>
      <c r="CYX36" s="462"/>
      <c r="CYY36" s="462"/>
      <c r="CYZ36" s="462"/>
      <c r="CZA36" s="462"/>
      <c r="CZB36" s="462"/>
      <c r="CZC36" s="462"/>
      <c r="CZD36" s="462"/>
      <c r="CZE36" s="462"/>
      <c r="CZF36" s="462"/>
      <c r="CZG36" s="462"/>
      <c r="CZH36" s="462"/>
      <c r="CZI36" s="462"/>
      <c r="CZJ36" s="462"/>
      <c r="CZK36" s="462"/>
      <c r="CZL36" s="462"/>
      <c r="CZM36" s="462"/>
      <c r="CZN36" s="462"/>
      <c r="CZO36" s="462"/>
      <c r="CZP36" s="462"/>
      <c r="CZQ36" s="462"/>
      <c r="CZR36" s="462"/>
      <c r="CZS36" s="462"/>
      <c r="CZT36" s="462"/>
      <c r="CZU36" s="462"/>
      <c r="CZV36" s="462"/>
      <c r="CZW36" s="462"/>
      <c r="CZX36" s="462"/>
      <c r="CZY36" s="462"/>
      <c r="CZZ36" s="462"/>
      <c r="DAA36" s="462"/>
      <c r="DAB36" s="462"/>
      <c r="DAC36" s="462"/>
      <c r="DAD36" s="462"/>
      <c r="DAE36" s="462"/>
      <c r="DAF36" s="462"/>
      <c r="DAG36" s="462"/>
      <c r="DAH36" s="462"/>
      <c r="DAI36" s="462"/>
      <c r="DAJ36" s="462"/>
      <c r="DAK36" s="462"/>
      <c r="DAL36" s="462"/>
      <c r="DAM36" s="462"/>
      <c r="DAN36" s="462"/>
      <c r="DAO36" s="462"/>
      <c r="DAP36" s="462"/>
      <c r="DAQ36" s="462"/>
      <c r="DAR36" s="462"/>
      <c r="DAS36" s="462"/>
      <c r="DAT36" s="462"/>
      <c r="DAU36" s="462"/>
      <c r="DAV36" s="462"/>
      <c r="DAW36" s="462"/>
      <c r="DAX36" s="462"/>
      <c r="DAY36" s="462"/>
      <c r="DAZ36" s="462"/>
      <c r="DBA36" s="462"/>
      <c r="DBB36" s="462"/>
      <c r="DBC36" s="462"/>
      <c r="DBD36" s="462"/>
      <c r="DBE36" s="462"/>
      <c r="DBF36" s="462"/>
      <c r="DBG36" s="462"/>
      <c r="DBH36" s="462"/>
      <c r="DBI36" s="462"/>
      <c r="DBJ36" s="462"/>
      <c r="DBK36" s="462"/>
      <c r="DBL36" s="462"/>
      <c r="DBM36" s="462"/>
      <c r="DBN36" s="462"/>
      <c r="DBO36" s="462"/>
      <c r="DBP36" s="462"/>
      <c r="DBQ36" s="462"/>
      <c r="DBR36" s="462"/>
      <c r="DBS36" s="462"/>
      <c r="DBT36" s="462"/>
      <c r="DBU36" s="462"/>
      <c r="DBV36" s="462"/>
      <c r="DBW36" s="462"/>
      <c r="DBX36" s="462"/>
      <c r="DBY36" s="462"/>
      <c r="DBZ36" s="462"/>
      <c r="DCA36" s="462"/>
      <c r="DCB36" s="462"/>
      <c r="DCC36" s="462"/>
      <c r="DCD36" s="462"/>
      <c r="DCE36" s="462"/>
      <c r="DCF36" s="462"/>
      <c r="DCG36" s="462"/>
      <c r="DCH36" s="462"/>
      <c r="DCI36" s="462"/>
      <c r="DCJ36" s="462"/>
      <c r="DCK36" s="462"/>
      <c r="DCL36" s="462"/>
      <c r="DCM36" s="462"/>
      <c r="DCN36" s="462"/>
      <c r="DCO36" s="462"/>
      <c r="DCP36" s="462"/>
      <c r="DCQ36" s="462"/>
      <c r="DCR36" s="462"/>
      <c r="DCS36" s="462"/>
      <c r="DCT36" s="462"/>
      <c r="DCU36" s="462"/>
      <c r="DCV36" s="462"/>
      <c r="DCW36" s="462"/>
      <c r="DCX36" s="462"/>
      <c r="DCY36" s="462"/>
      <c r="DCZ36" s="462"/>
      <c r="DDA36" s="462"/>
      <c r="DDB36" s="462"/>
      <c r="DDC36" s="462"/>
      <c r="DDD36" s="462"/>
      <c r="DDE36" s="462"/>
      <c r="DDF36" s="462"/>
      <c r="DDG36" s="462"/>
      <c r="DDH36" s="462"/>
      <c r="DDI36" s="462"/>
      <c r="DDJ36" s="462"/>
      <c r="DDK36" s="462"/>
      <c r="DDL36" s="462"/>
      <c r="DDM36" s="462"/>
      <c r="DDN36" s="462"/>
      <c r="DDO36" s="462"/>
      <c r="DDP36" s="462"/>
      <c r="DDQ36" s="462"/>
      <c r="DDR36" s="462"/>
      <c r="DDS36" s="462"/>
      <c r="DDT36" s="462"/>
      <c r="DDU36" s="462"/>
      <c r="DDV36" s="462"/>
      <c r="DDW36" s="462"/>
      <c r="DDX36" s="462"/>
      <c r="DDY36" s="462"/>
      <c r="DDZ36" s="462"/>
      <c r="DEA36" s="462"/>
      <c r="DEB36" s="462"/>
      <c r="DEC36" s="462"/>
      <c r="DED36" s="462"/>
      <c r="DEE36" s="462"/>
      <c r="DEF36" s="462"/>
      <c r="DEG36" s="462"/>
      <c r="DEH36" s="462"/>
      <c r="DEI36" s="462"/>
      <c r="DEJ36" s="462"/>
      <c r="DEK36" s="462"/>
      <c r="DEL36" s="462"/>
      <c r="DEM36" s="462"/>
      <c r="DEN36" s="462"/>
      <c r="DEO36" s="462"/>
      <c r="DEP36" s="462"/>
      <c r="DEQ36" s="462"/>
      <c r="DER36" s="462"/>
      <c r="DES36" s="462"/>
      <c r="DET36" s="462"/>
      <c r="DEU36" s="462"/>
      <c r="DEV36" s="462"/>
      <c r="DEW36" s="462"/>
      <c r="DEX36" s="462"/>
      <c r="DEY36" s="462"/>
      <c r="DEZ36" s="462"/>
      <c r="DFA36" s="462"/>
      <c r="DFB36" s="462"/>
      <c r="DFC36" s="462"/>
      <c r="DFD36" s="462"/>
      <c r="DFE36" s="462"/>
      <c r="DFF36" s="462"/>
      <c r="DFG36" s="462"/>
      <c r="DFH36" s="462"/>
      <c r="DFI36" s="462"/>
      <c r="DFJ36" s="462"/>
      <c r="DFK36" s="462"/>
      <c r="DFL36" s="462"/>
      <c r="DFM36" s="462"/>
      <c r="DFN36" s="462"/>
      <c r="DFO36" s="462"/>
      <c r="DFP36" s="462"/>
      <c r="DFQ36" s="462"/>
      <c r="DFR36" s="462"/>
      <c r="DFS36" s="462"/>
      <c r="DFT36" s="462"/>
      <c r="DFU36" s="462"/>
      <c r="DFV36" s="462"/>
      <c r="DFW36" s="462"/>
      <c r="DFX36" s="462"/>
      <c r="DFY36" s="462"/>
      <c r="DFZ36" s="462"/>
      <c r="DGA36" s="462"/>
      <c r="DGB36" s="462"/>
      <c r="DGC36" s="462"/>
      <c r="DGD36" s="462"/>
      <c r="DGE36" s="462"/>
      <c r="DGF36" s="462"/>
      <c r="DGG36" s="462"/>
      <c r="DGH36" s="462"/>
      <c r="DGI36" s="462"/>
      <c r="DGJ36" s="462"/>
      <c r="DGK36" s="462"/>
      <c r="DGL36" s="462"/>
      <c r="DGM36" s="462"/>
      <c r="DGN36" s="462"/>
      <c r="DGO36" s="462"/>
      <c r="DGP36" s="462"/>
      <c r="DGQ36" s="462"/>
      <c r="DGR36" s="462"/>
      <c r="DGS36" s="462"/>
      <c r="DGT36" s="462"/>
      <c r="DGU36" s="462"/>
      <c r="DGV36" s="462"/>
      <c r="DGW36" s="462"/>
      <c r="DGX36" s="462"/>
      <c r="DGY36" s="462"/>
      <c r="DGZ36" s="462"/>
      <c r="DHA36" s="462"/>
      <c r="DHB36" s="462"/>
      <c r="DHC36" s="462"/>
      <c r="DHD36" s="462"/>
      <c r="DHE36" s="462"/>
      <c r="DHF36" s="462"/>
      <c r="DHG36" s="462"/>
      <c r="DHH36" s="462"/>
      <c r="DHI36" s="462"/>
      <c r="DHJ36" s="462"/>
      <c r="DHK36" s="462"/>
      <c r="DHL36" s="462"/>
      <c r="DHM36" s="462"/>
      <c r="DHN36" s="462"/>
      <c r="DHO36" s="462"/>
      <c r="DHP36" s="462"/>
      <c r="DHQ36" s="462"/>
      <c r="DHR36" s="462"/>
      <c r="DHS36" s="462"/>
      <c r="DHT36" s="462"/>
      <c r="DHU36" s="462"/>
      <c r="DHV36" s="462"/>
      <c r="DHW36" s="462"/>
      <c r="DHX36" s="462"/>
      <c r="DHY36" s="462"/>
      <c r="DHZ36" s="462"/>
      <c r="DIA36" s="462"/>
      <c r="DIB36" s="462"/>
      <c r="DIC36" s="462"/>
      <c r="DID36" s="462"/>
      <c r="DIE36" s="462"/>
      <c r="DIF36" s="462"/>
      <c r="DIG36" s="462"/>
      <c r="DIH36" s="462"/>
      <c r="DII36" s="462"/>
      <c r="DIJ36" s="462"/>
      <c r="DIK36" s="462"/>
      <c r="DIL36" s="462"/>
      <c r="DIM36" s="462"/>
      <c r="DIN36" s="462"/>
      <c r="DIO36" s="462"/>
      <c r="DIP36" s="462"/>
      <c r="DIQ36" s="462"/>
      <c r="DIR36" s="462"/>
      <c r="DIS36" s="462"/>
      <c r="DIT36" s="462"/>
      <c r="DIU36" s="462"/>
      <c r="DIV36" s="462"/>
      <c r="DIW36" s="462"/>
      <c r="DIX36" s="462"/>
      <c r="DIY36" s="462"/>
      <c r="DIZ36" s="462"/>
      <c r="DJA36" s="462"/>
      <c r="DJB36" s="462"/>
      <c r="DJC36" s="462"/>
      <c r="DJD36" s="462"/>
      <c r="DJE36" s="462"/>
      <c r="DJF36" s="462"/>
      <c r="DJG36" s="462"/>
      <c r="DJH36" s="462"/>
      <c r="DJI36" s="462"/>
      <c r="DJJ36" s="462"/>
      <c r="DJK36" s="462"/>
      <c r="DJL36" s="462"/>
      <c r="DJM36" s="462"/>
      <c r="DJN36" s="462"/>
      <c r="DJO36" s="462"/>
      <c r="DJP36" s="462"/>
      <c r="DJQ36" s="462"/>
      <c r="DJR36" s="462"/>
      <c r="DJS36" s="462"/>
      <c r="DJT36" s="462"/>
      <c r="DJU36" s="462"/>
      <c r="DJV36" s="462"/>
      <c r="DJW36" s="462"/>
      <c r="DJX36" s="462"/>
      <c r="DJY36" s="462"/>
      <c r="DJZ36" s="462"/>
      <c r="DKA36" s="462"/>
      <c r="DKB36" s="462"/>
      <c r="DKC36" s="462"/>
      <c r="DKD36" s="462"/>
      <c r="DKE36" s="462"/>
      <c r="DKF36" s="462"/>
      <c r="DKG36" s="462"/>
      <c r="DKH36" s="462"/>
      <c r="DKI36" s="462"/>
      <c r="DKJ36" s="462"/>
      <c r="DKK36" s="462"/>
      <c r="DKL36" s="462"/>
      <c r="DKM36" s="462"/>
      <c r="DKN36" s="462"/>
      <c r="DKO36" s="462"/>
      <c r="DKP36" s="462"/>
      <c r="DKQ36" s="462"/>
      <c r="DKR36" s="462"/>
      <c r="DKS36" s="462"/>
      <c r="DKT36" s="462"/>
      <c r="DKU36" s="462"/>
      <c r="DKV36" s="462"/>
      <c r="DKW36" s="462"/>
      <c r="DKX36" s="462"/>
      <c r="DKY36" s="462"/>
      <c r="DKZ36" s="462"/>
      <c r="DLA36" s="462"/>
      <c r="DLB36" s="462"/>
      <c r="DLC36" s="462"/>
      <c r="DLD36" s="462"/>
      <c r="DLE36" s="462"/>
      <c r="DLF36" s="462"/>
      <c r="DLG36" s="462"/>
      <c r="DLH36" s="462"/>
      <c r="DLI36" s="462"/>
      <c r="DLJ36" s="462"/>
      <c r="DLK36" s="462"/>
      <c r="DLL36" s="462"/>
      <c r="DLM36" s="462"/>
      <c r="DLN36" s="462"/>
      <c r="DLO36" s="462"/>
      <c r="DLP36" s="462"/>
      <c r="DLQ36" s="462"/>
      <c r="DLR36" s="462"/>
      <c r="DLS36" s="462"/>
      <c r="DLT36" s="462"/>
      <c r="DLU36" s="462"/>
      <c r="DLV36" s="462"/>
      <c r="DLW36" s="462"/>
      <c r="DLX36" s="462"/>
      <c r="DLY36" s="462"/>
      <c r="DLZ36" s="462"/>
      <c r="DMA36" s="462"/>
      <c r="DMB36" s="462"/>
      <c r="DMC36" s="462"/>
      <c r="DMD36" s="462"/>
      <c r="DME36" s="462"/>
      <c r="DMF36" s="462"/>
      <c r="DMG36" s="462"/>
      <c r="DMH36" s="462"/>
      <c r="DMI36" s="462"/>
      <c r="DMJ36" s="462"/>
      <c r="DMK36" s="462"/>
      <c r="DML36" s="462"/>
      <c r="DMM36" s="462"/>
      <c r="DMN36" s="462"/>
      <c r="DMO36" s="462"/>
      <c r="DMP36" s="462"/>
      <c r="DMQ36" s="462"/>
      <c r="DMR36" s="462"/>
      <c r="DMS36" s="462"/>
      <c r="DMT36" s="462"/>
      <c r="DMU36" s="462"/>
      <c r="DMV36" s="462"/>
      <c r="DMW36" s="462"/>
      <c r="DMX36" s="462"/>
      <c r="DMY36" s="462"/>
      <c r="DMZ36" s="462"/>
      <c r="DNA36" s="462"/>
      <c r="DNB36" s="462"/>
      <c r="DNC36" s="462"/>
      <c r="DND36" s="462"/>
      <c r="DNE36" s="462"/>
      <c r="DNF36" s="462"/>
      <c r="DNG36" s="462"/>
      <c r="DNH36" s="462"/>
      <c r="DNI36" s="462"/>
      <c r="DNJ36" s="462"/>
      <c r="DNK36" s="462"/>
      <c r="DNL36" s="462"/>
      <c r="DNM36" s="462"/>
      <c r="DNN36" s="462"/>
      <c r="DNO36" s="462"/>
      <c r="DNP36" s="462"/>
      <c r="DNQ36" s="462"/>
      <c r="DNR36" s="462"/>
      <c r="DNS36" s="462"/>
      <c r="DNT36" s="462"/>
      <c r="DNU36" s="462"/>
      <c r="DNV36" s="462"/>
      <c r="DNW36" s="462"/>
      <c r="DNX36" s="462"/>
      <c r="DNY36" s="462"/>
      <c r="DNZ36" s="462"/>
      <c r="DOA36" s="462"/>
      <c r="DOB36" s="462"/>
      <c r="DOC36" s="462"/>
      <c r="DOD36" s="462"/>
      <c r="DOE36" s="462"/>
      <c r="DOF36" s="462"/>
      <c r="DOG36" s="462"/>
      <c r="DOH36" s="462"/>
      <c r="DOI36" s="462"/>
      <c r="DOJ36" s="462"/>
      <c r="DOK36" s="462"/>
      <c r="DOL36" s="462"/>
      <c r="DOM36" s="462"/>
      <c r="DON36" s="462"/>
      <c r="DOO36" s="462"/>
      <c r="DOP36" s="462"/>
      <c r="DOQ36" s="462"/>
      <c r="DOR36" s="462"/>
      <c r="DOS36" s="462"/>
      <c r="DOT36" s="462"/>
      <c r="DOU36" s="462"/>
      <c r="DOV36" s="462"/>
      <c r="DOW36" s="462"/>
      <c r="DOX36" s="462"/>
      <c r="DOY36" s="462"/>
      <c r="DOZ36" s="462"/>
      <c r="DPA36" s="462"/>
      <c r="DPB36" s="462"/>
      <c r="DPC36" s="462"/>
      <c r="DPD36" s="462"/>
      <c r="DPE36" s="462"/>
      <c r="DPF36" s="462"/>
      <c r="DPG36" s="462"/>
      <c r="DPH36" s="462"/>
      <c r="DPI36" s="462"/>
      <c r="DPJ36" s="462"/>
      <c r="DPK36" s="462"/>
      <c r="DPL36" s="462"/>
      <c r="DPM36" s="462"/>
      <c r="DPN36" s="462"/>
      <c r="DPO36" s="462"/>
      <c r="DPP36" s="462"/>
      <c r="DPQ36" s="462"/>
      <c r="DPR36" s="462"/>
      <c r="DPS36" s="462"/>
      <c r="DPT36" s="462"/>
      <c r="DPU36" s="462"/>
      <c r="DPV36" s="462"/>
      <c r="DPW36" s="462"/>
      <c r="DPX36" s="462"/>
      <c r="DPY36" s="462"/>
      <c r="DPZ36" s="462"/>
      <c r="DQA36" s="462"/>
      <c r="DQB36" s="462"/>
      <c r="DQC36" s="462"/>
      <c r="DQD36" s="462"/>
      <c r="DQE36" s="462"/>
      <c r="DQF36" s="462"/>
      <c r="DQG36" s="462"/>
      <c r="DQH36" s="462"/>
      <c r="DQI36" s="462"/>
      <c r="DQJ36" s="462"/>
      <c r="DQK36" s="462"/>
      <c r="DQL36" s="462"/>
      <c r="DQM36" s="462"/>
      <c r="DQN36" s="462"/>
      <c r="DQO36" s="462"/>
      <c r="DQP36" s="462"/>
      <c r="DQQ36" s="462"/>
      <c r="DQR36" s="462"/>
      <c r="DQS36" s="462"/>
      <c r="DQT36" s="462"/>
      <c r="DQU36" s="462"/>
      <c r="DQV36" s="462"/>
      <c r="DQW36" s="462"/>
      <c r="DQX36" s="462"/>
      <c r="DQY36" s="462"/>
      <c r="DQZ36" s="462"/>
      <c r="DRA36" s="462"/>
      <c r="DRB36" s="462"/>
      <c r="DRC36" s="462"/>
      <c r="DRD36" s="462"/>
      <c r="DRE36" s="462"/>
      <c r="DRF36" s="462"/>
      <c r="DRG36" s="462"/>
      <c r="DRH36" s="462"/>
      <c r="DRI36" s="462"/>
      <c r="DRJ36" s="462"/>
      <c r="DRK36" s="462"/>
      <c r="DRL36" s="462"/>
      <c r="DRM36" s="462"/>
      <c r="DRN36" s="462"/>
      <c r="DRO36" s="462"/>
      <c r="DRP36" s="462"/>
      <c r="DRQ36" s="462"/>
      <c r="DRR36" s="462"/>
      <c r="DRS36" s="462"/>
      <c r="DRT36" s="462"/>
      <c r="DRU36" s="462"/>
      <c r="DRV36" s="462"/>
      <c r="DRW36" s="462"/>
      <c r="DRX36" s="462"/>
      <c r="DRY36" s="462"/>
      <c r="DRZ36" s="462"/>
      <c r="DSA36" s="462"/>
      <c r="DSB36" s="462"/>
      <c r="DSC36" s="462"/>
      <c r="DSD36" s="462"/>
      <c r="DSE36" s="462"/>
      <c r="DSF36" s="462"/>
      <c r="DSG36" s="462"/>
      <c r="DSH36" s="462"/>
      <c r="DSI36" s="462"/>
      <c r="DSJ36" s="462"/>
      <c r="DSK36" s="462"/>
      <c r="DSL36" s="462"/>
      <c r="DSM36" s="462"/>
      <c r="DSN36" s="462"/>
      <c r="DSO36" s="462"/>
      <c r="DSP36" s="462"/>
      <c r="DSQ36" s="462"/>
      <c r="DSR36" s="462"/>
      <c r="DSS36" s="462"/>
      <c r="DST36" s="462"/>
      <c r="DSU36" s="462"/>
      <c r="DSV36" s="462"/>
      <c r="DSW36" s="462"/>
      <c r="DSX36" s="462"/>
      <c r="DSY36" s="462"/>
      <c r="DSZ36" s="462"/>
      <c r="DTA36" s="462"/>
      <c r="DTB36" s="462"/>
      <c r="DTC36" s="462"/>
      <c r="DTD36" s="462"/>
      <c r="DTE36" s="462"/>
      <c r="DTF36" s="462"/>
      <c r="DTG36" s="462"/>
      <c r="DTH36" s="462"/>
      <c r="DTI36" s="462"/>
      <c r="DTJ36" s="462"/>
      <c r="DTK36" s="462"/>
      <c r="DTL36" s="462"/>
      <c r="DTM36" s="462"/>
      <c r="DTN36" s="462"/>
      <c r="DTO36" s="462"/>
      <c r="DTP36" s="462"/>
      <c r="DTQ36" s="462"/>
      <c r="DTR36" s="462"/>
      <c r="DTS36" s="462"/>
      <c r="DTT36" s="462"/>
      <c r="DTU36" s="462"/>
      <c r="DTV36" s="462"/>
      <c r="DTW36" s="462"/>
      <c r="DTX36" s="462"/>
      <c r="DTY36" s="462"/>
      <c r="DTZ36" s="462"/>
      <c r="DUA36" s="462"/>
      <c r="DUB36" s="462"/>
      <c r="DUC36" s="462"/>
      <c r="DUD36" s="462"/>
      <c r="DUE36" s="462"/>
      <c r="DUF36" s="462"/>
      <c r="DUG36" s="462"/>
      <c r="DUH36" s="462"/>
      <c r="DUI36" s="462"/>
      <c r="DUJ36" s="462"/>
      <c r="DUK36" s="462"/>
      <c r="DUL36" s="462"/>
      <c r="DUM36" s="462"/>
      <c r="DUN36" s="462"/>
      <c r="DUO36" s="462"/>
      <c r="DUP36" s="462"/>
      <c r="DUQ36" s="462"/>
      <c r="DUR36" s="462"/>
      <c r="DUS36" s="462"/>
      <c r="DUT36" s="462"/>
      <c r="DUU36" s="462"/>
      <c r="DUV36" s="462"/>
      <c r="DUW36" s="462"/>
      <c r="DUX36" s="462"/>
      <c r="DUY36" s="462"/>
      <c r="DUZ36" s="462"/>
      <c r="DVA36" s="462"/>
      <c r="DVB36" s="462"/>
      <c r="DVC36" s="462"/>
      <c r="DVD36" s="462"/>
      <c r="DVE36" s="462"/>
      <c r="DVF36" s="462"/>
      <c r="DVG36" s="462"/>
      <c r="DVH36" s="462"/>
      <c r="DVI36" s="462"/>
      <c r="DVJ36" s="462"/>
      <c r="DVK36" s="462"/>
      <c r="DVL36" s="462"/>
      <c r="DVM36" s="462"/>
      <c r="DVN36" s="462"/>
      <c r="DVO36" s="462"/>
      <c r="DVP36" s="462"/>
      <c r="DVQ36" s="462"/>
      <c r="DVR36" s="462"/>
      <c r="DVS36" s="462"/>
      <c r="DVT36" s="462"/>
      <c r="DVU36" s="462"/>
      <c r="DVV36" s="462"/>
      <c r="DVW36" s="462"/>
      <c r="DVX36" s="462"/>
      <c r="DVY36" s="462"/>
      <c r="DVZ36" s="462"/>
      <c r="DWA36" s="462"/>
      <c r="DWB36" s="462"/>
      <c r="DWC36" s="462"/>
      <c r="DWD36" s="462"/>
      <c r="DWE36" s="462"/>
      <c r="DWF36" s="462"/>
      <c r="DWG36" s="462"/>
      <c r="DWH36" s="462"/>
      <c r="DWI36" s="462"/>
      <c r="DWJ36" s="462"/>
      <c r="DWK36" s="462"/>
      <c r="DWL36" s="462"/>
      <c r="DWM36" s="462"/>
      <c r="DWN36" s="462"/>
      <c r="DWO36" s="462"/>
      <c r="DWP36" s="462"/>
      <c r="DWQ36" s="462"/>
      <c r="DWR36" s="462"/>
      <c r="DWS36" s="462"/>
      <c r="DWT36" s="462"/>
      <c r="DWU36" s="462"/>
      <c r="DWV36" s="462"/>
      <c r="DWW36" s="462"/>
      <c r="DWX36" s="462"/>
      <c r="DWY36" s="462"/>
      <c r="DWZ36" s="462"/>
      <c r="DXA36" s="462"/>
      <c r="DXB36" s="462"/>
      <c r="DXC36" s="462"/>
      <c r="DXD36" s="462"/>
      <c r="DXE36" s="462"/>
      <c r="DXF36" s="462"/>
      <c r="DXG36" s="462"/>
      <c r="DXH36" s="462"/>
      <c r="DXI36" s="462"/>
      <c r="DXJ36" s="462"/>
      <c r="DXK36" s="462"/>
      <c r="DXL36" s="462"/>
      <c r="DXM36" s="462"/>
      <c r="DXN36" s="462"/>
      <c r="DXO36" s="462"/>
      <c r="DXP36" s="462"/>
      <c r="DXQ36" s="462"/>
      <c r="DXR36" s="462"/>
      <c r="DXS36" s="462"/>
      <c r="DXT36" s="462"/>
      <c r="DXU36" s="462"/>
      <c r="DXV36" s="462"/>
      <c r="DXW36" s="462"/>
      <c r="DXX36" s="462"/>
      <c r="DXY36" s="462"/>
      <c r="DXZ36" s="462"/>
      <c r="DYA36" s="462"/>
      <c r="DYB36" s="462"/>
      <c r="DYC36" s="462"/>
      <c r="DYD36" s="462"/>
      <c r="DYE36" s="462"/>
      <c r="DYF36" s="462"/>
      <c r="DYG36" s="462"/>
      <c r="DYH36" s="462"/>
      <c r="DYI36" s="462"/>
      <c r="DYJ36" s="462"/>
      <c r="DYK36" s="462"/>
      <c r="DYL36" s="462"/>
      <c r="DYM36" s="462"/>
      <c r="DYN36" s="462"/>
      <c r="DYO36" s="462"/>
      <c r="DYP36" s="462"/>
      <c r="DYQ36" s="462"/>
      <c r="DYR36" s="462"/>
      <c r="DYS36" s="462"/>
      <c r="DYT36" s="462"/>
      <c r="DYU36" s="462"/>
      <c r="DYV36" s="462"/>
      <c r="DYW36" s="462"/>
      <c r="DYX36" s="462"/>
      <c r="DYY36" s="462"/>
      <c r="DYZ36" s="462"/>
      <c r="DZA36" s="462"/>
      <c r="DZB36" s="462"/>
      <c r="DZC36" s="462"/>
      <c r="DZD36" s="462"/>
      <c r="DZE36" s="462"/>
      <c r="DZF36" s="462"/>
      <c r="DZG36" s="462"/>
      <c r="DZH36" s="462"/>
      <c r="DZI36" s="462"/>
      <c r="DZJ36" s="462"/>
      <c r="DZK36" s="462"/>
      <c r="DZL36" s="462"/>
      <c r="DZM36" s="462"/>
      <c r="DZN36" s="462"/>
      <c r="DZO36" s="462"/>
      <c r="DZP36" s="462"/>
      <c r="DZQ36" s="462"/>
      <c r="DZR36" s="462"/>
      <c r="DZS36" s="462"/>
      <c r="DZT36" s="462"/>
      <c r="DZU36" s="462"/>
      <c r="DZV36" s="462"/>
      <c r="DZW36" s="462"/>
      <c r="DZX36" s="462"/>
      <c r="DZY36" s="462"/>
      <c r="DZZ36" s="462"/>
      <c r="EAA36" s="462"/>
      <c r="EAB36" s="462"/>
      <c r="EAC36" s="462"/>
      <c r="EAD36" s="462"/>
      <c r="EAE36" s="462"/>
      <c r="EAF36" s="462"/>
      <c r="EAG36" s="462"/>
      <c r="EAH36" s="462"/>
      <c r="EAI36" s="462"/>
      <c r="EAJ36" s="462"/>
      <c r="EAK36" s="462"/>
      <c r="EAL36" s="462"/>
      <c r="EAM36" s="462"/>
      <c r="EAN36" s="462"/>
      <c r="EAO36" s="462"/>
      <c r="EAP36" s="462"/>
      <c r="EAQ36" s="462"/>
      <c r="EAR36" s="462"/>
      <c r="EAS36" s="462"/>
      <c r="EAT36" s="462"/>
      <c r="EAU36" s="462"/>
      <c r="EAV36" s="462"/>
      <c r="EAW36" s="462"/>
      <c r="EAX36" s="462"/>
      <c r="EAY36" s="462"/>
      <c r="EAZ36" s="462"/>
      <c r="EBA36" s="462"/>
      <c r="EBB36" s="462"/>
      <c r="EBC36" s="462"/>
      <c r="EBD36" s="462"/>
      <c r="EBE36" s="462"/>
      <c r="EBF36" s="462"/>
      <c r="EBG36" s="462"/>
      <c r="EBH36" s="462"/>
      <c r="EBI36" s="462"/>
      <c r="EBJ36" s="462"/>
      <c r="EBK36" s="462"/>
      <c r="EBL36" s="462"/>
      <c r="EBM36" s="462"/>
      <c r="EBN36" s="462"/>
      <c r="EBO36" s="462"/>
      <c r="EBP36" s="462"/>
      <c r="EBQ36" s="462"/>
      <c r="EBR36" s="462"/>
      <c r="EBS36" s="462"/>
      <c r="EBT36" s="462"/>
      <c r="EBU36" s="462"/>
      <c r="EBV36" s="462"/>
      <c r="EBW36" s="462"/>
      <c r="EBX36" s="462"/>
      <c r="EBY36" s="462"/>
      <c r="EBZ36" s="462"/>
      <c r="ECA36" s="462"/>
      <c r="ECB36" s="462"/>
      <c r="ECC36" s="462"/>
      <c r="ECD36" s="462"/>
      <c r="ECE36" s="462"/>
      <c r="ECF36" s="462"/>
      <c r="ECG36" s="462"/>
      <c r="ECH36" s="462"/>
      <c r="ECI36" s="462"/>
      <c r="ECJ36" s="462"/>
      <c r="ECK36" s="462"/>
      <c r="ECL36" s="462"/>
      <c r="ECM36" s="462"/>
      <c r="ECN36" s="462"/>
      <c r="ECO36" s="462"/>
      <c r="ECP36" s="462"/>
      <c r="ECQ36" s="462"/>
      <c r="ECR36" s="462"/>
      <c r="ECS36" s="462"/>
      <c r="ECT36" s="462"/>
      <c r="ECU36" s="462"/>
      <c r="ECV36" s="462"/>
      <c r="ECW36" s="462"/>
      <c r="ECX36" s="462"/>
      <c r="ECY36" s="462"/>
      <c r="ECZ36" s="462"/>
      <c r="EDA36" s="462"/>
      <c r="EDB36" s="462"/>
      <c r="EDC36" s="462"/>
      <c r="EDD36" s="462"/>
      <c r="EDE36" s="462"/>
      <c r="EDF36" s="462"/>
      <c r="EDG36" s="462"/>
      <c r="EDH36" s="462"/>
      <c r="EDI36" s="462"/>
      <c r="EDJ36" s="462"/>
      <c r="EDK36" s="462"/>
      <c r="EDL36" s="462"/>
      <c r="EDM36" s="462"/>
      <c r="EDN36" s="462"/>
      <c r="EDO36" s="462"/>
      <c r="EDP36" s="462"/>
      <c r="EDQ36" s="462"/>
      <c r="EDR36" s="462"/>
      <c r="EDS36" s="462"/>
      <c r="EDT36" s="462"/>
      <c r="EDU36" s="462"/>
      <c r="EDV36" s="462"/>
      <c r="EDW36" s="462"/>
      <c r="EDX36" s="462"/>
      <c r="EDY36" s="462"/>
      <c r="EDZ36" s="462"/>
      <c r="EEA36" s="462"/>
      <c r="EEB36" s="462"/>
      <c r="EEC36" s="462"/>
      <c r="EED36" s="462"/>
      <c r="EEE36" s="462"/>
      <c r="EEF36" s="462"/>
      <c r="EEG36" s="462"/>
      <c r="EEH36" s="462"/>
      <c r="EEI36" s="462"/>
      <c r="EEJ36" s="462"/>
      <c r="EEK36" s="462"/>
      <c r="EEL36" s="462"/>
      <c r="EEM36" s="462"/>
      <c r="EEN36" s="462"/>
      <c r="EEO36" s="462"/>
      <c r="EEP36" s="462"/>
      <c r="EEQ36" s="462"/>
      <c r="EER36" s="462"/>
      <c r="EES36" s="462"/>
      <c r="EET36" s="462"/>
      <c r="EEU36" s="462"/>
      <c r="EEV36" s="462"/>
      <c r="EEW36" s="462"/>
      <c r="EEX36" s="462"/>
      <c r="EEY36" s="462"/>
      <c r="EEZ36" s="462"/>
      <c r="EFA36" s="462"/>
      <c r="EFB36" s="462"/>
      <c r="EFC36" s="462"/>
      <c r="EFD36" s="462"/>
      <c r="EFE36" s="462"/>
      <c r="EFF36" s="462"/>
      <c r="EFG36" s="462"/>
      <c r="EFH36" s="462"/>
      <c r="EFI36" s="462"/>
      <c r="EFJ36" s="462"/>
      <c r="EFK36" s="462"/>
      <c r="EFL36" s="462"/>
      <c r="EFM36" s="462"/>
      <c r="EFN36" s="462"/>
      <c r="EFO36" s="462"/>
      <c r="EFP36" s="462"/>
      <c r="EFQ36" s="462"/>
      <c r="EFR36" s="462"/>
      <c r="EFS36" s="462"/>
      <c r="EFT36" s="462"/>
      <c r="EFU36" s="462"/>
      <c r="EFV36" s="462"/>
      <c r="EFW36" s="462"/>
      <c r="EFX36" s="462"/>
      <c r="EFY36" s="462"/>
      <c r="EFZ36" s="462"/>
      <c r="EGA36" s="462"/>
      <c r="EGB36" s="462"/>
      <c r="EGC36" s="462"/>
      <c r="EGD36" s="462"/>
      <c r="EGE36" s="462"/>
      <c r="EGF36" s="462"/>
      <c r="EGG36" s="462"/>
      <c r="EGH36" s="462"/>
      <c r="EGI36" s="462"/>
      <c r="EGJ36" s="462"/>
      <c r="EGK36" s="462"/>
      <c r="EGL36" s="462"/>
      <c r="EGM36" s="462"/>
      <c r="EGN36" s="462"/>
      <c r="EGO36" s="462"/>
      <c r="EGP36" s="462"/>
      <c r="EGQ36" s="462"/>
      <c r="EGR36" s="462"/>
      <c r="EGS36" s="462"/>
      <c r="EGT36" s="462"/>
      <c r="EGU36" s="462"/>
      <c r="EGV36" s="462"/>
      <c r="EGW36" s="462"/>
      <c r="EGX36" s="462"/>
      <c r="EGY36" s="462"/>
      <c r="EGZ36" s="462"/>
      <c r="EHA36" s="462"/>
      <c r="EHB36" s="462"/>
      <c r="EHC36" s="462"/>
      <c r="EHD36" s="462"/>
      <c r="EHE36" s="462"/>
      <c r="EHF36" s="462"/>
      <c r="EHG36" s="462"/>
      <c r="EHH36" s="462"/>
      <c r="EHI36" s="462"/>
      <c r="EHJ36" s="462"/>
      <c r="EHK36" s="462"/>
      <c r="EHL36" s="462"/>
      <c r="EHM36" s="462"/>
      <c r="EHN36" s="462"/>
      <c r="EHO36" s="462"/>
      <c r="EHP36" s="462"/>
      <c r="EHQ36" s="462"/>
      <c r="EHR36" s="462"/>
      <c r="EHS36" s="462"/>
      <c r="EHT36" s="462"/>
      <c r="EHU36" s="462"/>
      <c r="EHV36" s="462"/>
      <c r="EHW36" s="462"/>
      <c r="EHX36" s="462"/>
      <c r="EHY36" s="462"/>
      <c r="EHZ36" s="462"/>
      <c r="EIA36" s="462"/>
      <c r="EIB36" s="462"/>
      <c r="EIC36" s="462"/>
      <c r="EID36" s="462"/>
      <c r="EIE36" s="462"/>
      <c r="EIF36" s="462"/>
      <c r="EIG36" s="462"/>
      <c r="EIH36" s="462"/>
      <c r="EII36" s="462"/>
      <c r="EIJ36" s="462"/>
      <c r="EIK36" s="462"/>
      <c r="EIL36" s="462"/>
      <c r="EIM36" s="462"/>
      <c r="EIN36" s="462"/>
      <c r="EIO36" s="462"/>
      <c r="EIP36" s="462"/>
      <c r="EIQ36" s="462"/>
      <c r="EIR36" s="462"/>
      <c r="EIS36" s="462"/>
      <c r="EIT36" s="462"/>
      <c r="EIU36" s="462"/>
      <c r="EIV36" s="462"/>
      <c r="EIW36" s="462"/>
      <c r="EIX36" s="462"/>
      <c r="EIY36" s="462"/>
      <c r="EIZ36" s="462"/>
      <c r="EJA36" s="462"/>
      <c r="EJB36" s="462"/>
      <c r="EJC36" s="462"/>
      <c r="EJD36" s="462"/>
      <c r="EJE36" s="462"/>
      <c r="EJF36" s="462"/>
      <c r="EJG36" s="462"/>
      <c r="EJH36" s="462"/>
      <c r="EJI36" s="462"/>
      <c r="EJJ36" s="462"/>
      <c r="EJK36" s="462"/>
      <c r="EJL36" s="462"/>
      <c r="EJM36" s="462"/>
      <c r="EJN36" s="462"/>
      <c r="EJO36" s="462"/>
      <c r="EJP36" s="462"/>
      <c r="EJQ36" s="462"/>
      <c r="EJR36" s="462"/>
      <c r="EJS36" s="462"/>
      <c r="EJT36" s="462"/>
      <c r="EJU36" s="462"/>
      <c r="EJV36" s="462"/>
      <c r="EJW36" s="462"/>
      <c r="EJX36" s="462"/>
      <c r="EJY36" s="462"/>
      <c r="EJZ36" s="462"/>
      <c r="EKA36" s="462"/>
      <c r="EKB36" s="462"/>
      <c r="EKC36" s="462"/>
      <c r="EKD36" s="462"/>
      <c r="EKE36" s="462"/>
      <c r="EKF36" s="462"/>
      <c r="EKG36" s="462"/>
      <c r="EKH36" s="462"/>
      <c r="EKI36" s="462"/>
      <c r="EKJ36" s="462"/>
      <c r="EKK36" s="462"/>
      <c r="EKL36" s="462"/>
      <c r="EKM36" s="462"/>
      <c r="EKN36" s="462"/>
      <c r="EKO36" s="462"/>
      <c r="EKP36" s="462"/>
      <c r="EKQ36" s="462"/>
      <c r="EKR36" s="462"/>
      <c r="EKS36" s="462"/>
      <c r="EKT36" s="462"/>
      <c r="EKU36" s="462"/>
      <c r="EKV36" s="462"/>
      <c r="EKW36" s="462"/>
      <c r="EKX36" s="462"/>
      <c r="EKY36" s="462"/>
      <c r="EKZ36" s="462"/>
      <c r="ELA36" s="462"/>
      <c r="ELB36" s="462"/>
      <c r="ELC36" s="462"/>
      <c r="ELD36" s="462"/>
      <c r="ELE36" s="462"/>
      <c r="ELF36" s="462"/>
      <c r="ELG36" s="462"/>
      <c r="ELH36" s="462"/>
      <c r="ELI36" s="462"/>
      <c r="ELJ36" s="462"/>
      <c r="ELK36" s="462"/>
      <c r="ELL36" s="462"/>
      <c r="ELM36" s="462"/>
      <c r="ELN36" s="462"/>
      <c r="ELO36" s="462"/>
      <c r="ELP36" s="462"/>
      <c r="ELQ36" s="462"/>
      <c r="ELR36" s="462"/>
      <c r="ELS36" s="462"/>
      <c r="ELT36" s="462"/>
      <c r="ELU36" s="462"/>
      <c r="ELV36" s="462"/>
      <c r="ELW36" s="462"/>
      <c r="ELX36" s="462"/>
      <c r="ELY36" s="462"/>
      <c r="ELZ36" s="462"/>
      <c r="EMA36" s="462"/>
      <c r="EMB36" s="462"/>
      <c r="EMC36" s="462"/>
      <c r="EMD36" s="462"/>
      <c r="EME36" s="462"/>
      <c r="EMF36" s="462"/>
      <c r="EMG36" s="462"/>
      <c r="EMH36" s="462"/>
      <c r="EMI36" s="462"/>
      <c r="EMJ36" s="462"/>
      <c r="EMK36" s="462"/>
      <c r="EML36" s="462"/>
      <c r="EMM36" s="462"/>
      <c r="EMN36" s="462"/>
      <c r="EMO36" s="462"/>
      <c r="EMP36" s="462"/>
      <c r="EMQ36" s="462"/>
      <c r="EMR36" s="462"/>
      <c r="EMS36" s="462"/>
      <c r="EMT36" s="462"/>
      <c r="EMU36" s="462"/>
      <c r="EMV36" s="462"/>
      <c r="EMW36" s="462"/>
      <c r="EMX36" s="462"/>
      <c r="EMY36" s="462"/>
      <c r="EMZ36" s="462"/>
      <c r="ENA36" s="462"/>
      <c r="ENB36" s="462"/>
      <c r="ENC36" s="462"/>
      <c r="END36" s="462"/>
      <c r="ENE36" s="462"/>
      <c r="ENF36" s="462"/>
      <c r="ENG36" s="462"/>
      <c r="ENH36" s="462"/>
      <c r="ENI36" s="462"/>
      <c r="ENJ36" s="462"/>
      <c r="ENK36" s="462"/>
      <c r="ENL36" s="462"/>
      <c r="ENM36" s="462"/>
      <c r="ENN36" s="462"/>
      <c r="ENO36" s="462"/>
      <c r="ENP36" s="462"/>
      <c r="ENQ36" s="462"/>
      <c r="ENR36" s="462"/>
      <c r="ENS36" s="462"/>
      <c r="ENT36" s="462"/>
      <c r="ENU36" s="462"/>
      <c r="ENV36" s="462"/>
      <c r="ENW36" s="462"/>
      <c r="ENX36" s="462"/>
      <c r="ENY36" s="462"/>
      <c r="ENZ36" s="462"/>
      <c r="EOA36" s="462"/>
      <c r="EOB36" s="462"/>
      <c r="EOC36" s="462"/>
      <c r="EOD36" s="462"/>
      <c r="EOE36" s="462"/>
      <c r="EOF36" s="462"/>
      <c r="EOG36" s="462"/>
      <c r="EOH36" s="462"/>
      <c r="EOI36" s="462"/>
      <c r="EOJ36" s="462"/>
      <c r="EOK36" s="462"/>
      <c r="EOL36" s="462"/>
      <c r="EOM36" s="462"/>
      <c r="EON36" s="462"/>
      <c r="EOO36" s="462"/>
      <c r="EOP36" s="462"/>
      <c r="EOQ36" s="462"/>
      <c r="EOR36" s="462"/>
      <c r="EOS36" s="462"/>
      <c r="EOT36" s="462"/>
      <c r="EOU36" s="462"/>
      <c r="EOV36" s="462"/>
      <c r="EOW36" s="462"/>
      <c r="EOX36" s="462"/>
      <c r="EOY36" s="462"/>
      <c r="EOZ36" s="462"/>
      <c r="EPA36" s="462"/>
      <c r="EPB36" s="462"/>
      <c r="EPC36" s="462"/>
      <c r="EPD36" s="462"/>
      <c r="EPE36" s="462"/>
      <c r="EPF36" s="462"/>
      <c r="EPG36" s="462"/>
      <c r="EPH36" s="462"/>
      <c r="EPI36" s="462"/>
      <c r="EPJ36" s="462"/>
      <c r="EPK36" s="462"/>
      <c r="EPL36" s="462"/>
      <c r="EPM36" s="462"/>
      <c r="EPN36" s="462"/>
      <c r="EPO36" s="462"/>
      <c r="EPP36" s="462"/>
      <c r="EPQ36" s="462"/>
      <c r="EPR36" s="462"/>
      <c r="EPS36" s="462"/>
      <c r="EPT36" s="462"/>
      <c r="EPU36" s="462"/>
      <c r="EPV36" s="462"/>
      <c r="EPW36" s="462"/>
      <c r="EPX36" s="462"/>
      <c r="EPY36" s="462"/>
      <c r="EPZ36" s="462"/>
      <c r="EQA36" s="462"/>
      <c r="EQB36" s="462"/>
      <c r="EQC36" s="462"/>
      <c r="EQD36" s="462"/>
      <c r="EQE36" s="462"/>
      <c r="EQF36" s="462"/>
      <c r="EQG36" s="462"/>
      <c r="EQH36" s="462"/>
      <c r="EQI36" s="462"/>
      <c r="EQJ36" s="462"/>
      <c r="EQK36" s="462"/>
      <c r="EQL36" s="462"/>
      <c r="EQM36" s="462"/>
      <c r="EQN36" s="462"/>
      <c r="EQO36" s="462"/>
      <c r="EQP36" s="462"/>
      <c r="EQQ36" s="462"/>
      <c r="EQR36" s="462"/>
      <c r="EQS36" s="462"/>
      <c r="EQT36" s="462"/>
      <c r="EQU36" s="462"/>
      <c r="EQV36" s="462"/>
      <c r="EQW36" s="462"/>
      <c r="EQX36" s="462"/>
      <c r="EQY36" s="462"/>
      <c r="EQZ36" s="462"/>
      <c r="ERA36" s="462"/>
      <c r="ERB36" s="462"/>
      <c r="ERC36" s="462"/>
      <c r="ERD36" s="462"/>
      <c r="ERE36" s="462"/>
      <c r="ERF36" s="462"/>
      <c r="ERG36" s="462"/>
      <c r="ERH36" s="462"/>
      <c r="ERI36" s="462"/>
      <c r="ERJ36" s="462"/>
      <c r="ERK36" s="462"/>
      <c r="ERL36" s="462"/>
      <c r="ERM36" s="462"/>
      <c r="ERN36" s="462"/>
      <c r="ERO36" s="462"/>
      <c r="ERP36" s="462"/>
      <c r="ERQ36" s="462"/>
      <c r="ERR36" s="462"/>
      <c r="ERS36" s="462"/>
      <c r="ERT36" s="462"/>
      <c r="ERU36" s="462"/>
      <c r="ERV36" s="462"/>
      <c r="ERW36" s="462"/>
      <c r="ERX36" s="462"/>
      <c r="ERY36" s="462"/>
      <c r="ERZ36" s="462"/>
      <c r="ESA36" s="462"/>
      <c r="ESB36" s="462"/>
      <c r="ESC36" s="462"/>
      <c r="ESD36" s="462"/>
      <c r="ESE36" s="462"/>
      <c r="ESF36" s="462"/>
      <c r="ESG36" s="462"/>
      <c r="ESH36" s="462"/>
      <c r="ESI36" s="462"/>
      <c r="ESJ36" s="462"/>
      <c r="ESK36" s="462"/>
      <c r="ESL36" s="462"/>
      <c r="ESM36" s="462"/>
      <c r="ESN36" s="462"/>
      <c r="ESO36" s="462"/>
      <c r="ESP36" s="462"/>
      <c r="ESQ36" s="462"/>
      <c r="ESR36" s="462"/>
      <c r="ESS36" s="462"/>
      <c r="EST36" s="462"/>
      <c r="ESU36" s="462"/>
      <c r="ESV36" s="462"/>
      <c r="ESW36" s="462"/>
      <c r="ESX36" s="462"/>
      <c r="ESY36" s="462"/>
      <c r="ESZ36" s="462"/>
      <c r="ETA36" s="462"/>
      <c r="ETB36" s="462"/>
      <c r="ETC36" s="462"/>
      <c r="ETD36" s="462"/>
      <c r="ETE36" s="462"/>
      <c r="ETF36" s="462"/>
      <c r="ETG36" s="462"/>
      <c r="ETH36" s="462"/>
      <c r="ETI36" s="462"/>
      <c r="ETJ36" s="462"/>
      <c r="ETK36" s="462"/>
      <c r="ETL36" s="462"/>
      <c r="ETM36" s="462"/>
      <c r="ETN36" s="462"/>
      <c r="ETO36" s="462"/>
      <c r="ETP36" s="462"/>
      <c r="ETQ36" s="462"/>
      <c r="ETR36" s="462"/>
      <c r="ETS36" s="462"/>
      <c r="ETT36" s="462"/>
      <c r="ETU36" s="462"/>
      <c r="ETV36" s="462"/>
      <c r="ETW36" s="462"/>
      <c r="ETX36" s="462"/>
      <c r="ETY36" s="462"/>
      <c r="ETZ36" s="462"/>
      <c r="EUA36" s="462"/>
      <c r="EUB36" s="462"/>
      <c r="EUC36" s="462"/>
      <c r="EUD36" s="462"/>
      <c r="EUE36" s="462"/>
      <c r="EUF36" s="462"/>
      <c r="EUG36" s="462"/>
      <c r="EUH36" s="462"/>
      <c r="EUI36" s="462"/>
      <c r="EUJ36" s="462"/>
      <c r="EUK36" s="462"/>
      <c r="EUL36" s="462"/>
      <c r="EUM36" s="462"/>
      <c r="EUN36" s="462"/>
      <c r="EUO36" s="462"/>
      <c r="EUP36" s="462"/>
      <c r="EUQ36" s="462"/>
      <c r="EUR36" s="462"/>
      <c r="EUS36" s="462"/>
      <c r="EUT36" s="462"/>
      <c r="EUU36" s="462"/>
      <c r="EUV36" s="462"/>
      <c r="EUW36" s="462"/>
      <c r="EUX36" s="462"/>
      <c r="EUY36" s="462"/>
      <c r="EUZ36" s="462"/>
      <c r="EVA36" s="462"/>
      <c r="EVB36" s="462"/>
      <c r="EVC36" s="462"/>
      <c r="EVD36" s="462"/>
      <c r="EVE36" s="462"/>
      <c r="EVF36" s="462"/>
      <c r="EVG36" s="462"/>
      <c r="EVH36" s="462"/>
      <c r="EVI36" s="462"/>
      <c r="EVJ36" s="462"/>
      <c r="EVK36" s="462"/>
      <c r="EVL36" s="462"/>
      <c r="EVM36" s="462"/>
      <c r="EVN36" s="462"/>
      <c r="EVO36" s="462"/>
      <c r="EVP36" s="462"/>
      <c r="EVQ36" s="462"/>
      <c r="EVR36" s="462"/>
      <c r="EVS36" s="462"/>
      <c r="EVT36" s="462"/>
      <c r="EVU36" s="462"/>
      <c r="EVV36" s="462"/>
      <c r="EVW36" s="462"/>
      <c r="EVX36" s="462"/>
      <c r="EVY36" s="462"/>
      <c r="EVZ36" s="462"/>
      <c r="EWA36" s="462"/>
      <c r="EWB36" s="462"/>
      <c r="EWC36" s="462"/>
      <c r="EWD36" s="462"/>
      <c r="EWE36" s="462"/>
      <c r="EWF36" s="462"/>
      <c r="EWG36" s="462"/>
      <c r="EWH36" s="462"/>
      <c r="EWI36" s="462"/>
      <c r="EWJ36" s="462"/>
      <c r="EWK36" s="462"/>
      <c r="EWL36" s="462"/>
      <c r="EWM36" s="462"/>
      <c r="EWN36" s="462"/>
      <c r="EWO36" s="462"/>
      <c r="EWP36" s="462"/>
      <c r="EWQ36" s="462"/>
      <c r="EWR36" s="462"/>
      <c r="EWS36" s="462"/>
      <c r="EWT36" s="462"/>
      <c r="EWU36" s="462"/>
      <c r="EWV36" s="462"/>
      <c r="EWW36" s="462"/>
      <c r="EWX36" s="462"/>
      <c r="EWY36" s="462"/>
      <c r="EWZ36" s="462"/>
      <c r="EXA36" s="462"/>
      <c r="EXB36" s="462"/>
      <c r="EXC36" s="462"/>
      <c r="EXD36" s="462"/>
      <c r="EXE36" s="462"/>
      <c r="EXF36" s="462"/>
      <c r="EXG36" s="462"/>
      <c r="EXH36" s="462"/>
      <c r="EXI36" s="462"/>
      <c r="EXJ36" s="462"/>
      <c r="EXK36" s="462"/>
      <c r="EXL36" s="462"/>
      <c r="EXM36" s="462"/>
      <c r="EXN36" s="462"/>
      <c r="EXO36" s="462"/>
      <c r="EXP36" s="462"/>
      <c r="EXQ36" s="462"/>
      <c r="EXR36" s="462"/>
      <c r="EXS36" s="462"/>
      <c r="EXT36" s="462"/>
      <c r="EXU36" s="462"/>
      <c r="EXV36" s="462"/>
      <c r="EXW36" s="462"/>
      <c r="EXX36" s="462"/>
      <c r="EXY36" s="462"/>
      <c r="EXZ36" s="462"/>
      <c r="EYA36" s="462"/>
      <c r="EYB36" s="462"/>
      <c r="EYC36" s="462"/>
      <c r="EYD36" s="462"/>
      <c r="EYE36" s="462"/>
      <c r="EYF36" s="462"/>
      <c r="EYG36" s="462"/>
      <c r="EYH36" s="462"/>
      <c r="EYI36" s="462"/>
      <c r="EYJ36" s="462"/>
      <c r="EYK36" s="462"/>
      <c r="EYL36" s="462"/>
      <c r="EYM36" s="462"/>
      <c r="EYN36" s="462"/>
      <c r="EYO36" s="462"/>
      <c r="EYP36" s="462"/>
      <c r="EYQ36" s="462"/>
      <c r="EYR36" s="462"/>
      <c r="EYS36" s="462"/>
      <c r="EYT36" s="462"/>
      <c r="EYU36" s="462"/>
      <c r="EYV36" s="462"/>
      <c r="EYW36" s="462"/>
      <c r="EYX36" s="462"/>
      <c r="EYY36" s="462"/>
      <c r="EYZ36" s="462"/>
      <c r="EZA36" s="462"/>
      <c r="EZB36" s="462"/>
      <c r="EZC36" s="462"/>
      <c r="EZD36" s="462"/>
      <c r="EZE36" s="462"/>
      <c r="EZF36" s="462"/>
      <c r="EZG36" s="462"/>
      <c r="EZH36" s="462"/>
      <c r="EZI36" s="462"/>
      <c r="EZJ36" s="462"/>
      <c r="EZK36" s="462"/>
      <c r="EZL36" s="462"/>
      <c r="EZM36" s="462"/>
      <c r="EZN36" s="462"/>
      <c r="EZO36" s="462"/>
      <c r="EZP36" s="462"/>
      <c r="EZQ36" s="462"/>
      <c r="EZR36" s="462"/>
      <c r="EZS36" s="462"/>
      <c r="EZT36" s="462"/>
      <c r="EZU36" s="462"/>
      <c r="EZV36" s="462"/>
      <c r="EZW36" s="462"/>
      <c r="EZX36" s="462"/>
      <c r="EZY36" s="462"/>
      <c r="EZZ36" s="462"/>
      <c r="FAA36" s="462"/>
      <c r="FAB36" s="462"/>
      <c r="FAC36" s="462"/>
      <c r="FAD36" s="462"/>
      <c r="FAE36" s="462"/>
      <c r="FAF36" s="462"/>
      <c r="FAG36" s="462"/>
      <c r="FAH36" s="462"/>
      <c r="FAI36" s="462"/>
      <c r="FAJ36" s="462"/>
      <c r="FAK36" s="462"/>
      <c r="FAL36" s="462"/>
      <c r="FAM36" s="462"/>
      <c r="FAN36" s="462"/>
      <c r="FAO36" s="462"/>
      <c r="FAP36" s="462"/>
      <c r="FAQ36" s="462"/>
      <c r="FAR36" s="462"/>
      <c r="FAS36" s="462"/>
      <c r="FAT36" s="462"/>
      <c r="FAU36" s="462"/>
      <c r="FAV36" s="462"/>
      <c r="FAW36" s="462"/>
      <c r="FAX36" s="462"/>
      <c r="FAY36" s="462"/>
      <c r="FAZ36" s="462"/>
      <c r="FBA36" s="462"/>
      <c r="FBB36" s="462"/>
      <c r="FBC36" s="462"/>
      <c r="FBD36" s="462"/>
      <c r="FBE36" s="462"/>
      <c r="FBF36" s="462"/>
      <c r="FBG36" s="462"/>
      <c r="FBH36" s="462"/>
      <c r="FBI36" s="462"/>
      <c r="FBJ36" s="462"/>
      <c r="FBK36" s="462"/>
      <c r="FBL36" s="462"/>
      <c r="FBM36" s="462"/>
      <c r="FBN36" s="462"/>
      <c r="FBO36" s="462"/>
      <c r="FBP36" s="462"/>
      <c r="FBQ36" s="462"/>
      <c r="FBR36" s="462"/>
      <c r="FBS36" s="462"/>
      <c r="FBT36" s="462"/>
      <c r="FBU36" s="462"/>
      <c r="FBV36" s="462"/>
      <c r="FBW36" s="462"/>
      <c r="FBX36" s="462"/>
      <c r="FBY36" s="462"/>
      <c r="FBZ36" s="462"/>
      <c r="FCA36" s="462"/>
      <c r="FCB36" s="462"/>
      <c r="FCC36" s="462"/>
      <c r="FCD36" s="462"/>
      <c r="FCE36" s="462"/>
      <c r="FCF36" s="462"/>
      <c r="FCG36" s="462"/>
      <c r="FCH36" s="462"/>
      <c r="FCI36" s="462"/>
      <c r="FCJ36" s="462"/>
      <c r="FCK36" s="462"/>
      <c r="FCL36" s="462"/>
      <c r="FCM36" s="462"/>
      <c r="FCN36" s="462"/>
      <c r="FCO36" s="462"/>
      <c r="FCP36" s="462"/>
      <c r="FCQ36" s="462"/>
      <c r="FCR36" s="462"/>
      <c r="FCS36" s="462"/>
      <c r="FCT36" s="462"/>
      <c r="FCU36" s="462"/>
      <c r="FCV36" s="462"/>
      <c r="FCW36" s="462"/>
      <c r="FCX36" s="462"/>
      <c r="FCY36" s="462"/>
      <c r="FCZ36" s="462"/>
      <c r="FDA36" s="462"/>
      <c r="FDB36" s="462"/>
      <c r="FDC36" s="462"/>
      <c r="FDD36" s="462"/>
      <c r="FDE36" s="462"/>
      <c r="FDF36" s="462"/>
      <c r="FDG36" s="462"/>
      <c r="FDH36" s="462"/>
      <c r="FDI36" s="462"/>
      <c r="FDJ36" s="462"/>
      <c r="FDK36" s="462"/>
      <c r="FDL36" s="462"/>
      <c r="FDM36" s="462"/>
      <c r="FDN36" s="462"/>
      <c r="FDO36" s="462"/>
      <c r="FDP36" s="462"/>
      <c r="FDQ36" s="462"/>
      <c r="FDR36" s="462"/>
      <c r="FDS36" s="462"/>
      <c r="FDT36" s="462"/>
      <c r="FDU36" s="462"/>
      <c r="FDV36" s="462"/>
      <c r="FDW36" s="462"/>
      <c r="FDX36" s="462"/>
      <c r="FDY36" s="462"/>
      <c r="FDZ36" s="462"/>
      <c r="FEA36" s="462"/>
      <c r="FEB36" s="462"/>
      <c r="FEC36" s="462"/>
      <c r="FED36" s="462"/>
      <c r="FEE36" s="462"/>
      <c r="FEF36" s="462"/>
      <c r="FEG36" s="462"/>
      <c r="FEH36" s="462"/>
      <c r="FEI36" s="462"/>
      <c r="FEJ36" s="462"/>
      <c r="FEK36" s="462"/>
      <c r="FEL36" s="462"/>
      <c r="FEM36" s="462"/>
      <c r="FEN36" s="462"/>
      <c r="FEO36" s="462"/>
      <c r="FEP36" s="462"/>
      <c r="FEQ36" s="462"/>
      <c r="FER36" s="462"/>
      <c r="FES36" s="462"/>
      <c r="FET36" s="462"/>
      <c r="FEU36" s="462"/>
      <c r="FEV36" s="462"/>
      <c r="FEW36" s="462"/>
      <c r="FEX36" s="462"/>
      <c r="FEY36" s="462"/>
      <c r="FEZ36" s="462"/>
      <c r="FFA36" s="462"/>
      <c r="FFB36" s="462"/>
      <c r="FFC36" s="462"/>
      <c r="FFD36" s="462"/>
      <c r="FFE36" s="462"/>
      <c r="FFF36" s="462"/>
      <c r="FFG36" s="462"/>
      <c r="FFH36" s="462"/>
      <c r="FFI36" s="462"/>
      <c r="FFJ36" s="462"/>
      <c r="FFK36" s="462"/>
      <c r="FFL36" s="462"/>
      <c r="FFM36" s="462"/>
      <c r="FFN36" s="462"/>
      <c r="FFO36" s="462"/>
      <c r="FFP36" s="462"/>
      <c r="FFQ36" s="462"/>
      <c r="FFR36" s="462"/>
      <c r="FFS36" s="462"/>
      <c r="FFT36" s="462"/>
      <c r="FFU36" s="462"/>
      <c r="FFV36" s="462"/>
      <c r="FFW36" s="462"/>
      <c r="FFX36" s="462"/>
      <c r="FFY36" s="462"/>
      <c r="FFZ36" s="462"/>
      <c r="FGA36" s="462"/>
      <c r="FGB36" s="462"/>
      <c r="FGC36" s="462"/>
      <c r="FGD36" s="462"/>
      <c r="FGE36" s="462"/>
      <c r="FGF36" s="462"/>
      <c r="FGG36" s="462"/>
      <c r="FGH36" s="462"/>
      <c r="FGI36" s="462"/>
      <c r="FGJ36" s="462"/>
      <c r="FGK36" s="462"/>
      <c r="FGL36" s="462"/>
      <c r="FGM36" s="462"/>
      <c r="FGN36" s="462"/>
      <c r="FGO36" s="462"/>
      <c r="FGP36" s="462"/>
      <c r="FGQ36" s="462"/>
      <c r="FGR36" s="462"/>
      <c r="FGS36" s="462"/>
      <c r="FGT36" s="462"/>
      <c r="FGU36" s="462"/>
      <c r="FGV36" s="462"/>
      <c r="FGW36" s="462"/>
      <c r="FGX36" s="462"/>
      <c r="FGY36" s="462"/>
      <c r="FGZ36" s="462"/>
      <c r="FHA36" s="462"/>
      <c r="FHB36" s="462"/>
      <c r="FHC36" s="462"/>
      <c r="FHD36" s="462"/>
      <c r="FHE36" s="462"/>
      <c r="FHF36" s="462"/>
      <c r="FHG36" s="462"/>
      <c r="FHH36" s="462"/>
      <c r="FHI36" s="462"/>
      <c r="FHJ36" s="462"/>
      <c r="FHK36" s="462"/>
      <c r="FHL36" s="462"/>
      <c r="FHM36" s="462"/>
      <c r="FHN36" s="462"/>
      <c r="FHO36" s="462"/>
      <c r="FHP36" s="462"/>
      <c r="FHQ36" s="462"/>
      <c r="FHR36" s="462"/>
      <c r="FHS36" s="462"/>
      <c r="FHT36" s="462"/>
      <c r="FHU36" s="462"/>
      <c r="FHV36" s="462"/>
      <c r="FHW36" s="462"/>
      <c r="FHX36" s="462"/>
      <c r="FHY36" s="462"/>
      <c r="FHZ36" s="462"/>
      <c r="FIA36" s="462"/>
      <c r="FIB36" s="462"/>
      <c r="FIC36" s="462"/>
      <c r="FID36" s="462"/>
      <c r="FIE36" s="462"/>
      <c r="FIF36" s="462"/>
      <c r="FIG36" s="462"/>
      <c r="FIH36" s="462"/>
      <c r="FII36" s="462"/>
      <c r="FIJ36" s="462"/>
      <c r="FIK36" s="462"/>
      <c r="FIL36" s="462"/>
      <c r="FIM36" s="462"/>
      <c r="FIN36" s="462"/>
      <c r="FIO36" s="462"/>
      <c r="FIP36" s="462"/>
      <c r="FIQ36" s="462"/>
      <c r="FIR36" s="462"/>
      <c r="FIS36" s="462"/>
      <c r="FIT36" s="462"/>
      <c r="FIU36" s="462"/>
      <c r="FIV36" s="462"/>
      <c r="FIW36" s="462"/>
      <c r="FIX36" s="462"/>
      <c r="FIY36" s="462"/>
      <c r="FIZ36" s="462"/>
      <c r="FJA36" s="462"/>
      <c r="FJB36" s="462"/>
      <c r="FJC36" s="462"/>
      <c r="FJD36" s="462"/>
      <c r="FJE36" s="462"/>
      <c r="FJF36" s="462"/>
      <c r="FJG36" s="462"/>
      <c r="FJH36" s="462"/>
      <c r="FJI36" s="462"/>
      <c r="FJJ36" s="462"/>
      <c r="FJK36" s="462"/>
      <c r="FJL36" s="462"/>
      <c r="FJM36" s="462"/>
      <c r="FJN36" s="462"/>
      <c r="FJO36" s="462"/>
      <c r="FJP36" s="462"/>
      <c r="FJQ36" s="462"/>
      <c r="FJR36" s="462"/>
      <c r="FJS36" s="462"/>
      <c r="FJT36" s="462"/>
      <c r="FJU36" s="462"/>
      <c r="FJV36" s="462"/>
      <c r="FJW36" s="462"/>
      <c r="FJX36" s="462"/>
      <c r="FJY36" s="462"/>
      <c r="FJZ36" s="462"/>
      <c r="FKA36" s="462"/>
      <c r="FKB36" s="462"/>
      <c r="FKC36" s="462"/>
      <c r="FKD36" s="462"/>
      <c r="FKE36" s="462"/>
      <c r="FKF36" s="462"/>
      <c r="FKG36" s="462"/>
      <c r="FKH36" s="462"/>
      <c r="FKI36" s="462"/>
      <c r="FKJ36" s="462"/>
      <c r="FKK36" s="462"/>
      <c r="FKL36" s="462"/>
      <c r="FKM36" s="462"/>
      <c r="FKN36" s="462"/>
      <c r="FKO36" s="462"/>
      <c r="FKP36" s="462"/>
      <c r="FKQ36" s="462"/>
      <c r="FKR36" s="462"/>
      <c r="FKS36" s="462"/>
      <c r="FKT36" s="462"/>
      <c r="FKU36" s="462"/>
      <c r="FKV36" s="462"/>
      <c r="FKW36" s="462"/>
      <c r="FKX36" s="462"/>
      <c r="FKY36" s="462"/>
      <c r="FKZ36" s="462"/>
      <c r="FLA36" s="462"/>
      <c r="FLB36" s="462"/>
      <c r="FLC36" s="462"/>
      <c r="FLD36" s="462"/>
      <c r="FLE36" s="462"/>
      <c r="FLF36" s="462"/>
      <c r="FLG36" s="462"/>
      <c r="FLH36" s="462"/>
      <c r="FLI36" s="462"/>
      <c r="FLJ36" s="462"/>
      <c r="FLK36" s="462"/>
      <c r="FLL36" s="462"/>
      <c r="FLM36" s="462"/>
      <c r="FLN36" s="462"/>
      <c r="FLO36" s="462"/>
      <c r="FLP36" s="462"/>
      <c r="FLQ36" s="462"/>
      <c r="FLR36" s="462"/>
      <c r="FLS36" s="462"/>
      <c r="FLT36" s="462"/>
      <c r="FLU36" s="462"/>
      <c r="FLV36" s="462"/>
      <c r="FLW36" s="462"/>
      <c r="FLX36" s="462"/>
      <c r="FLY36" s="462"/>
      <c r="FLZ36" s="462"/>
      <c r="FMA36" s="462"/>
      <c r="FMB36" s="462"/>
      <c r="FMC36" s="462"/>
      <c r="FMD36" s="462"/>
      <c r="FME36" s="462"/>
      <c r="FMF36" s="462"/>
      <c r="FMG36" s="462"/>
      <c r="FMH36" s="462"/>
      <c r="FMI36" s="462"/>
      <c r="FMJ36" s="462"/>
      <c r="FMK36" s="462"/>
      <c r="FML36" s="462"/>
      <c r="FMM36" s="462"/>
      <c r="FMN36" s="462"/>
      <c r="FMO36" s="462"/>
      <c r="FMP36" s="462"/>
      <c r="FMQ36" s="462"/>
      <c r="FMR36" s="462"/>
      <c r="FMS36" s="462"/>
      <c r="FMT36" s="462"/>
      <c r="FMU36" s="462"/>
      <c r="FMV36" s="462"/>
      <c r="FMW36" s="462"/>
      <c r="FMX36" s="462"/>
      <c r="FMY36" s="462"/>
      <c r="FMZ36" s="462"/>
      <c r="FNA36" s="462"/>
      <c r="FNB36" s="462"/>
      <c r="FNC36" s="462"/>
      <c r="FND36" s="462"/>
      <c r="FNE36" s="462"/>
      <c r="FNF36" s="462"/>
      <c r="FNG36" s="462"/>
      <c r="FNH36" s="462"/>
      <c r="FNI36" s="462"/>
      <c r="FNJ36" s="462"/>
      <c r="FNK36" s="462"/>
      <c r="FNL36" s="462"/>
      <c r="FNM36" s="462"/>
      <c r="FNN36" s="462"/>
      <c r="FNO36" s="462"/>
      <c r="FNP36" s="462"/>
      <c r="FNQ36" s="462"/>
      <c r="FNR36" s="462"/>
      <c r="FNS36" s="462"/>
      <c r="FNT36" s="462"/>
      <c r="FNU36" s="462"/>
      <c r="FNV36" s="462"/>
      <c r="FNW36" s="462"/>
      <c r="FNX36" s="462"/>
      <c r="FNY36" s="462"/>
      <c r="FNZ36" s="462"/>
      <c r="FOA36" s="462"/>
      <c r="FOB36" s="462"/>
      <c r="FOC36" s="462"/>
      <c r="FOD36" s="462"/>
      <c r="FOE36" s="462"/>
      <c r="FOF36" s="462"/>
      <c r="FOG36" s="462"/>
      <c r="FOH36" s="462"/>
      <c r="FOI36" s="462"/>
      <c r="FOJ36" s="462"/>
      <c r="FOK36" s="462"/>
      <c r="FOL36" s="462"/>
      <c r="FOM36" s="462"/>
      <c r="FON36" s="462"/>
      <c r="FOO36" s="462"/>
      <c r="FOP36" s="462"/>
      <c r="FOQ36" s="462"/>
      <c r="FOR36" s="462"/>
      <c r="FOS36" s="462"/>
      <c r="FOT36" s="462"/>
      <c r="FOU36" s="462"/>
      <c r="FOV36" s="462"/>
      <c r="FOW36" s="462"/>
      <c r="FOX36" s="462"/>
      <c r="FOY36" s="462"/>
      <c r="FOZ36" s="462"/>
      <c r="FPA36" s="462"/>
      <c r="FPB36" s="462"/>
      <c r="FPC36" s="462"/>
      <c r="FPD36" s="462"/>
      <c r="FPE36" s="462"/>
      <c r="FPF36" s="462"/>
      <c r="FPG36" s="462"/>
      <c r="FPH36" s="462"/>
      <c r="FPI36" s="462"/>
      <c r="FPJ36" s="462"/>
      <c r="FPK36" s="462"/>
      <c r="FPL36" s="462"/>
      <c r="FPM36" s="462"/>
      <c r="FPN36" s="462"/>
      <c r="FPO36" s="462"/>
      <c r="FPP36" s="462"/>
      <c r="FPQ36" s="462"/>
      <c r="FPR36" s="462"/>
      <c r="FPS36" s="462"/>
      <c r="FPT36" s="462"/>
      <c r="FPU36" s="462"/>
      <c r="FPV36" s="462"/>
      <c r="FPW36" s="462"/>
      <c r="FPX36" s="462"/>
      <c r="FPY36" s="462"/>
      <c r="FPZ36" s="462"/>
      <c r="FQA36" s="462"/>
      <c r="FQB36" s="462"/>
      <c r="FQC36" s="462"/>
      <c r="FQD36" s="462"/>
      <c r="FQE36" s="462"/>
      <c r="FQF36" s="462"/>
      <c r="FQG36" s="462"/>
      <c r="FQH36" s="462"/>
      <c r="FQI36" s="462"/>
      <c r="FQJ36" s="462"/>
      <c r="FQK36" s="462"/>
      <c r="FQL36" s="462"/>
      <c r="FQM36" s="462"/>
      <c r="FQN36" s="462"/>
      <c r="FQO36" s="462"/>
      <c r="FQP36" s="462"/>
      <c r="FQQ36" s="462"/>
      <c r="FQR36" s="462"/>
      <c r="FQS36" s="462"/>
      <c r="FQT36" s="462"/>
      <c r="FQU36" s="462"/>
      <c r="FQV36" s="462"/>
      <c r="FQW36" s="462"/>
      <c r="FQX36" s="462"/>
      <c r="FQY36" s="462"/>
      <c r="FQZ36" s="462"/>
      <c r="FRA36" s="462"/>
      <c r="FRB36" s="462"/>
      <c r="FRC36" s="462"/>
      <c r="FRD36" s="462"/>
      <c r="FRE36" s="462"/>
      <c r="FRF36" s="462"/>
      <c r="FRG36" s="462"/>
      <c r="FRH36" s="462"/>
      <c r="FRI36" s="462"/>
      <c r="FRJ36" s="462"/>
      <c r="FRK36" s="462"/>
      <c r="FRL36" s="462"/>
      <c r="FRM36" s="462"/>
      <c r="FRN36" s="462"/>
      <c r="FRO36" s="462"/>
      <c r="FRP36" s="462"/>
      <c r="FRQ36" s="462"/>
      <c r="FRR36" s="462"/>
      <c r="FRS36" s="462"/>
      <c r="FRT36" s="462"/>
      <c r="FRU36" s="462"/>
      <c r="FRV36" s="462"/>
      <c r="FRW36" s="462"/>
      <c r="FRX36" s="462"/>
      <c r="FRY36" s="462"/>
      <c r="FRZ36" s="462"/>
      <c r="FSA36" s="462"/>
      <c r="FSB36" s="462"/>
      <c r="FSC36" s="462"/>
      <c r="FSD36" s="462"/>
      <c r="FSE36" s="462"/>
      <c r="FSF36" s="462"/>
      <c r="FSG36" s="462"/>
      <c r="FSH36" s="462"/>
      <c r="FSI36" s="462"/>
      <c r="FSJ36" s="462"/>
      <c r="FSK36" s="462"/>
      <c r="FSL36" s="462"/>
      <c r="FSM36" s="462"/>
      <c r="FSN36" s="462"/>
      <c r="FSO36" s="462"/>
      <c r="FSP36" s="462"/>
      <c r="FSQ36" s="462"/>
      <c r="FSR36" s="462"/>
      <c r="FSS36" s="462"/>
      <c r="FST36" s="462"/>
      <c r="FSU36" s="462"/>
      <c r="FSV36" s="462"/>
      <c r="FSW36" s="462"/>
      <c r="FSX36" s="462"/>
      <c r="FSY36" s="462"/>
      <c r="FSZ36" s="462"/>
      <c r="FTA36" s="462"/>
      <c r="FTB36" s="462"/>
      <c r="FTC36" s="462"/>
      <c r="FTD36" s="462"/>
      <c r="FTE36" s="462"/>
      <c r="FTF36" s="462"/>
      <c r="FTG36" s="462"/>
      <c r="FTH36" s="462"/>
      <c r="FTI36" s="462"/>
      <c r="FTJ36" s="462"/>
      <c r="FTK36" s="462"/>
      <c r="FTL36" s="462"/>
      <c r="FTM36" s="462"/>
      <c r="FTN36" s="462"/>
      <c r="FTO36" s="462"/>
      <c r="FTP36" s="462"/>
      <c r="FTQ36" s="462"/>
      <c r="FTR36" s="462"/>
      <c r="FTS36" s="462"/>
      <c r="FTT36" s="462"/>
      <c r="FTU36" s="462"/>
      <c r="FTV36" s="462"/>
      <c r="FTW36" s="462"/>
      <c r="FTX36" s="462"/>
      <c r="FTY36" s="462"/>
      <c r="FTZ36" s="462"/>
      <c r="FUA36" s="462"/>
      <c r="FUB36" s="462"/>
      <c r="FUC36" s="462"/>
      <c r="FUD36" s="462"/>
      <c r="FUE36" s="462"/>
      <c r="FUF36" s="462"/>
      <c r="FUG36" s="462"/>
      <c r="FUH36" s="462"/>
      <c r="FUI36" s="462"/>
      <c r="FUJ36" s="462"/>
      <c r="FUK36" s="462"/>
      <c r="FUL36" s="462"/>
      <c r="FUM36" s="462"/>
      <c r="FUN36" s="462"/>
      <c r="FUO36" s="462"/>
      <c r="FUP36" s="462"/>
      <c r="FUQ36" s="462"/>
      <c r="FUR36" s="462"/>
      <c r="FUS36" s="462"/>
      <c r="FUT36" s="462"/>
      <c r="FUU36" s="462"/>
      <c r="FUV36" s="462"/>
      <c r="FUW36" s="462"/>
      <c r="FUX36" s="462"/>
      <c r="FUY36" s="462"/>
      <c r="FUZ36" s="462"/>
      <c r="FVA36" s="462"/>
      <c r="FVB36" s="462"/>
      <c r="FVC36" s="462"/>
      <c r="FVD36" s="462"/>
      <c r="FVE36" s="462"/>
      <c r="FVF36" s="462"/>
      <c r="FVG36" s="462"/>
      <c r="FVH36" s="462"/>
      <c r="FVI36" s="462"/>
      <c r="FVJ36" s="462"/>
      <c r="FVK36" s="462"/>
      <c r="FVL36" s="462"/>
      <c r="FVM36" s="462"/>
      <c r="FVN36" s="462"/>
      <c r="FVO36" s="462"/>
      <c r="FVP36" s="462"/>
      <c r="FVQ36" s="462"/>
      <c r="FVR36" s="462"/>
      <c r="FVS36" s="462"/>
      <c r="FVT36" s="462"/>
      <c r="FVU36" s="462"/>
      <c r="FVV36" s="462"/>
      <c r="FVW36" s="462"/>
      <c r="FVX36" s="462"/>
      <c r="FVY36" s="462"/>
      <c r="FVZ36" s="462"/>
      <c r="FWA36" s="462"/>
      <c r="FWB36" s="462"/>
      <c r="FWC36" s="462"/>
      <c r="FWD36" s="462"/>
      <c r="FWE36" s="462"/>
      <c r="FWF36" s="462"/>
      <c r="FWG36" s="462"/>
      <c r="FWH36" s="462"/>
      <c r="FWI36" s="462"/>
      <c r="FWJ36" s="462"/>
      <c r="FWK36" s="462"/>
      <c r="FWL36" s="462"/>
      <c r="FWM36" s="462"/>
      <c r="FWN36" s="462"/>
      <c r="FWO36" s="462"/>
      <c r="FWP36" s="462"/>
      <c r="FWQ36" s="462"/>
      <c r="FWR36" s="462"/>
      <c r="FWS36" s="462"/>
      <c r="FWT36" s="462"/>
      <c r="FWU36" s="462"/>
      <c r="FWV36" s="462"/>
      <c r="FWW36" s="462"/>
      <c r="FWX36" s="462"/>
      <c r="FWY36" s="462"/>
      <c r="FWZ36" s="462"/>
      <c r="FXA36" s="462"/>
      <c r="FXB36" s="462"/>
      <c r="FXC36" s="462"/>
      <c r="FXD36" s="462"/>
      <c r="FXE36" s="462"/>
      <c r="FXF36" s="462"/>
      <c r="FXG36" s="462"/>
      <c r="FXH36" s="462"/>
      <c r="FXI36" s="462"/>
      <c r="FXJ36" s="462"/>
      <c r="FXK36" s="462"/>
      <c r="FXL36" s="462"/>
      <c r="FXM36" s="462"/>
      <c r="FXN36" s="462"/>
      <c r="FXO36" s="462"/>
      <c r="FXP36" s="462"/>
      <c r="FXQ36" s="462"/>
      <c r="FXR36" s="462"/>
      <c r="FXS36" s="462"/>
      <c r="FXT36" s="462"/>
      <c r="FXU36" s="462"/>
      <c r="FXV36" s="462"/>
      <c r="FXW36" s="462"/>
      <c r="FXX36" s="462"/>
      <c r="FXY36" s="462"/>
      <c r="FXZ36" s="462"/>
      <c r="FYA36" s="462"/>
      <c r="FYB36" s="462"/>
      <c r="FYC36" s="462"/>
      <c r="FYD36" s="462"/>
      <c r="FYE36" s="462"/>
      <c r="FYF36" s="462"/>
      <c r="FYG36" s="462"/>
      <c r="FYH36" s="462"/>
      <c r="FYI36" s="462"/>
      <c r="FYJ36" s="462"/>
      <c r="FYK36" s="462"/>
      <c r="FYL36" s="462"/>
      <c r="FYM36" s="462"/>
      <c r="FYN36" s="462"/>
      <c r="FYO36" s="462"/>
      <c r="FYP36" s="462"/>
      <c r="FYQ36" s="462"/>
      <c r="FYR36" s="462"/>
      <c r="FYS36" s="462"/>
      <c r="FYT36" s="462"/>
      <c r="FYU36" s="462"/>
      <c r="FYV36" s="462"/>
      <c r="FYW36" s="462"/>
      <c r="FYX36" s="462"/>
      <c r="FYY36" s="462"/>
      <c r="FYZ36" s="462"/>
      <c r="FZA36" s="462"/>
      <c r="FZB36" s="462"/>
      <c r="FZC36" s="462"/>
      <c r="FZD36" s="462"/>
      <c r="FZE36" s="462"/>
      <c r="FZF36" s="462"/>
      <c r="FZG36" s="462"/>
      <c r="FZH36" s="462"/>
      <c r="FZI36" s="462"/>
      <c r="FZJ36" s="462"/>
      <c r="FZK36" s="462"/>
      <c r="FZL36" s="462"/>
      <c r="FZM36" s="462"/>
      <c r="FZN36" s="462"/>
      <c r="FZO36" s="462"/>
      <c r="FZP36" s="462"/>
      <c r="FZQ36" s="462"/>
      <c r="FZR36" s="462"/>
      <c r="FZS36" s="462"/>
      <c r="FZT36" s="462"/>
      <c r="FZU36" s="462"/>
      <c r="FZV36" s="462"/>
      <c r="FZW36" s="462"/>
      <c r="FZX36" s="462"/>
      <c r="FZY36" s="462"/>
      <c r="FZZ36" s="462"/>
      <c r="GAA36" s="462"/>
      <c r="GAB36" s="462"/>
      <c r="GAC36" s="462"/>
      <c r="GAD36" s="462"/>
      <c r="GAE36" s="462"/>
      <c r="GAF36" s="462"/>
      <c r="GAG36" s="462"/>
      <c r="GAH36" s="462"/>
      <c r="GAI36" s="462"/>
      <c r="GAJ36" s="462"/>
      <c r="GAK36" s="462"/>
      <c r="GAL36" s="462"/>
      <c r="GAM36" s="462"/>
      <c r="GAN36" s="462"/>
      <c r="GAO36" s="462"/>
      <c r="GAP36" s="462"/>
      <c r="GAQ36" s="462"/>
      <c r="GAR36" s="462"/>
      <c r="GAS36" s="462"/>
      <c r="GAT36" s="462"/>
      <c r="GAU36" s="462"/>
      <c r="GAV36" s="462"/>
      <c r="GAW36" s="462"/>
      <c r="GAX36" s="462"/>
      <c r="GAY36" s="462"/>
      <c r="GAZ36" s="462"/>
      <c r="GBA36" s="462"/>
      <c r="GBB36" s="462"/>
      <c r="GBC36" s="462"/>
      <c r="GBD36" s="462"/>
      <c r="GBE36" s="462"/>
      <c r="GBF36" s="462"/>
      <c r="GBG36" s="462"/>
      <c r="GBH36" s="462"/>
      <c r="GBI36" s="462"/>
      <c r="GBJ36" s="462"/>
      <c r="GBK36" s="462"/>
      <c r="GBL36" s="462"/>
      <c r="GBM36" s="462"/>
      <c r="GBN36" s="462"/>
      <c r="GBO36" s="462"/>
      <c r="GBP36" s="462"/>
      <c r="GBQ36" s="462"/>
      <c r="GBR36" s="462"/>
      <c r="GBS36" s="462"/>
      <c r="GBT36" s="462"/>
      <c r="GBU36" s="462"/>
      <c r="GBV36" s="462"/>
      <c r="GBW36" s="462"/>
      <c r="GBX36" s="462"/>
      <c r="GBY36" s="462"/>
      <c r="GBZ36" s="462"/>
      <c r="GCA36" s="462"/>
      <c r="GCB36" s="462"/>
      <c r="GCC36" s="462"/>
      <c r="GCD36" s="462"/>
      <c r="GCE36" s="462"/>
      <c r="GCF36" s="462"/>
      <c r="GCG36" s="462"/>
      <c r="GCH36" s="462"/>
      <c r="GCI36" s="462"/>
      <c r="GCJ36" s="462"/>
      <c r="GCK36" s="462"/>
      <c r="GCL36" s="462"/>
      <c r="GCM36" s="462"/>
      <c r="GCN36" s="462"/>
      <c r="GCO36" s="462"/>
      <c r="GCP36" s="462"/>
      <c r="GCQ36" s="462"/>
      <c r="GCR36" s="462"/>
      <c r="GCS36" s="462"/>
      <c r="GCT36" s="462"/>
      <c r="GCU36" s="462"/>
      <c r="GCV36" s="462"/>
      <c r="GCW36" s="462"/>
      <c r="GCX36" s="462"/>
      <c r="GCY36" s="462"/>
      <c r="GCZ36" s="462"/>
      <c r="GDA36" s="462"/>
      <c r="GDB36" s="462"/>
      <c r="GDC36" s="462"/>
      <c r="GDD36" s="462"/>
      <c r="GDE36" s="462"/>
      <c r="GDF36" s="462"/>
      <c r="GDG36" s="462"/>
      <c r="GDH36" s="462"/>
      <c r="GDI36" s="462"/>
      <c r="GDJ36" s="462"/>
      <c r="GDK36" s="462"/>
      <c r="GDL36" s="462"/>
      <c r="GDM36" s="462"/>
      <c r="GDN36" s="462"/>
      <c r="GDO36" s="462"/>
      <c r="GDP36" s="462"/>
      <c r="GDQ36" s="462"/>
      <c r="GDR36" s="462"/>
      <c r="GDS36" s="462"/>
      <c r="GDT36" s="462"/>
      <c r="GDU36" s="462"/>
      <c r="GDV36" s="462"/>
      <c r="GDW36" s="462"/>
      <c r="GDX36" s="462"/>
      <c r="GDY36" s="462"/>
      <c r="GDZ36" s="462"/>
      <c r="GEA36" s="462"/>
      <c r="GEB36" s="462"/>
      <c r="GEC36" s="462"/>
      <c r="GED36" s="462"/>
      <c r="GEE36" s="462"/>
      <c r="GEF36" s="462"/>
      <c r="GEG36" s="462"/>
      <c r="GEH36" s="462"/>
      <c r="GEI36" s="462"/>
      <c r="GEJ36" s="462"/>
      <c r="GEK36" s="462"/>
      <c r="GEL36" s="462"/>
      <c r="GEM36" s="462"/>
      <c r="GEN36" s="462"/>
      <c r="GEO36" s="462"/>
      <c r="GEP36" s="462"/>
      <c r="GEQ36" s="462"/>
      <c r="GER36" s="462"/>
      <c r="GES36" s="462"/>
      <c r="GET36" s="462"/>
      <c r="GEU36" s="462"/>
      <c r="GEV36" s="462"/>
      <c r="GEW36" s="462"/>
      <c r="GEX36" s="462"/>
      <c r="GEY36" s="462"/>
      <c r="GEZ36" s="462"/>
      <c r="GFA36" s="462"/>
      <c r="GFB36" s="462"/>
      <c r="GFC36" s="462"/>
      <c r="GFD36" s="462"/>
      <c r="GFE36" s="462"/>
      <c r="GFF36" s="462"/>
      <c r="GFG36" s="462"/>
      <c r="GFH36" s="462"/>
      <c r="GFI36" s="462"/>
      <c r="GFJ36" s="462"/>
      <c r="GFK36" s="462"/>
      <c r="GFL36" s="462"/>
      <c r="GFM36" s="462"/>
      <c r="GFN36" s="462"/>
      <c r="GFO36" s="462"/>
      <c r="GFP36" s="462"/>
      <c r="GFQ36" s="462"/>
      <c r="GFR36" s="462"/>
      <c r="GFS36" s="462"/>
      <c r="GFT36" s="462"/>
      <c r="GFU36" s="462"/>
      <c r="GFV36" s="462"/>
      <c r="GFW36" s="462"/>
      <c r="GFX36" s="462"/>
      <c r="GFY36" s="462"/>
      <c r="GFZ36" s="462"/>
      <c r="GGA36" s="462"/>
      <c r="GGB36" s="462"/>
      <c r="GGC36" s="462"/>
      <c r="GGD36" s="462"/>
      <c r="GGE36" s="462"/>
      <c r="GGF36" s="462"/>
      <c r="GGG36" s="462"/>
      <c r="GGH36" s="462"/>
      <c r="GGI36" s="462"/>
      <c r="GGJ36" s="462"/>
      <c r="GGK36" s="462"/>
      <c r="GGL36" s="462"/>
      <c r="GGM36" s="462"/>
      <c r="GGN36" s="462"/>
      <c r="GGO36" s="462"/>
      <c r="GGP36" s="462"/>
      <c r="GGQ36" s="462"/>
      <c r="GGR36" s="462"/>
      <c r="GGS36" s="462"/>
      <c r="GGT36" s="462"/>
      <c r="GGU36" s="462"/>
      <c r="GGV36" s="462"/>
      <c r="GGW36" s="462"/>
      <c r="GGX36" s="462"/>
      <c r="GGY36" s="462"/>
      <c r="GGZ36" s="462"/>
      <c r="GHA36" s="462"/>
      <c r="GHB36" s="462"/>
      <c r="GHC36" s="462"/>
      <c r="GHD36" s="462"/>
      <c r="GHE36" s="462"/>
      <c r="GHF36" s="462"/>
      <c r="GHG36" s="462"/>
      <c r="GHH36" s="462"/>
      <c r="GHI36" s="462"/>
      <c r="GHJ36" s="462"/>
      <c r="GHK36" s="462"/>
      <c r="GHL36" s="462"/>
      <c r="GHM36" s="462"/>
      <c r="GHN36" s="462"/>
      <c r="GHO36" s="462"/>
      <c r="GHP36" s="462"/>
      <c r="GHQ36" s="462"/>
      <c r="GHR36" s="462"/>
      <c r="GHS36" s="462"/>
      <c r="GHT36" s="462"/>
      <c r="GHU36" s="462"/>
      <c r="GHV36" s="462"/>
      <c r="GHW36" s="462"/>
      <c r="GHX36" s="462"/>
      <c r="GHY36" s="462"/>
      <c r="GHZ36" s="462"/>
      <c r="GIA36" s="462"/>
      <c r="GIB36" s="462"/>
      <c r="GIC36" s="462"/>
      <c r="GID36" s="462"/>
      <c r="GIE36" s="462"/>
      <c r="GIF36" s="462"/>
      <c r="GIG36" s="462"/>
      <c r="GIH36" s="462"/>
      <c r="GII36" s="462"/>
      <c r="GIJ36" s="462"/>
      <c r="GIK36" s="462"/>
      <c r="GIL36" s="462"/>
      <c r="GIM36" s="462"/>
      <c r="GIN36" s="462"/>
      <c r="GIO36" s="462"/>
      <c r="GIP36" s="462"/>
      <c r="GIQ36" s="462"/>
      <c r="GIR36" s="462"/>
      <c r="GIS36" s="462"/>
      <c r="GIT36" s="462"/>
      <c r="GIU36" s="462"/>
      <c r="GIV36" s="462"/>
      <c r="GIW36" s="462"/>
      <c r="GIX36" s="462"/>
      <c r="GIY36" s="462"/>
      <c r="GIZ36" s="462"/>
      <c r="GJA36" s="462"/>
      <c r="GJB36" s="462"/>
      <c r="GJC36" s="462"/>
      <c r="GJD36" s="462"/>
      <c r="GJE36" s="462"/>
      <c r="GJF36" s="462"/>
      <c r="GJG36" s="462"/>
      <c r="GJH36" s="462"/>
      <c r="GJI36" s="462"/>
      <c r="GJJ36" s="462"/>
      <c r="GJK36" s="462"/>
      <c r="GJL36" s="462"/>
      <c r="GJM36" s="462"/>
      <c r="GJN36" s="462"/>
      <c r="GJO36" s="462"/>
      <c r="GJP36" s="462"/>
      <c r="GJQ36" s="462"/>
      <c r="GJR36" s="462"/>
      <c r="GJS36" s="462"/>
      <c r="GJT36" s="462"/>
      <c r="GJU36" s="462"/>
      <c r="GJV36" s="462"/>
      <c r="GJW36" s="462"/>
      <c r="GJX36" s="462"/>
      <c r="GJY36" s="462"/>
      <c r="GJZ36" s="462"/>
      <c r="GKA36" s="462"/>
      <c r="GKB36" s="462"/>
      <c r="GKC36" s="462"/>
      <c r="GKD36" s="462"/>
      <c r="GKE36" s="462"/>
      <c r="GKF36" s="462"/>
      <c r="GKG36" s="462"/>
      <c r="GKH36" s="462"/>
      <c r="GKI36" s="462"/>
      <c r="GKJ36" s="462"/>
      <c r="GKK36" s="462"/>
      <c r="GKL36" s="462"/>
      <c r="GKM36" s="462"/>
      <c r="GKN36" s="462"/>
      <c r="GKO36" s="462"/>
      <c r="GKP36" s="462"/>
      <c r="GKQ36" s="462"/>
      <c r="GKR36" s="462"/>
      <c r="GKS36" s="462"/>
      <c r="GKT36" s="462"/>
      <c r="GKU36" s="462"/>
      <c r="GKV36" s="462"/>
      <c r="GKW36" s="462"/>
      <c r="GKX36" s="462"/>
      <c r="GKY36" s="462"/>
      <c r="GKZ36" s="462"/>
      <c r="GLA36" s="462"/>
      <c r="GLB36" s="462"/>
      <c r="GLC36" s="462"/>
      <c r="GLD36" s="462"/>
      <c r="GLE36" s="462"/>
      <c r="GLF36" s="462"/>
      <c r="GLG36" s="462"/>
      <c r="GLH36" s="462"/>
      <c r="GLI36" s="462"/>
      <c r="GLJ36" s="462"/>
      <c r="GLK36" s="462"/>
      <c r="GLL36" s="462"/>
      <c r="GLM36" s="462"/>
      <c r="GLN36" s="462"/>
      <c r="GLO36" s="462"/>
      <c r="GLP36" s="462"/>
      <c r="GLQ36" s="462"/>
      <c r="GLR36" s="462"/>
      <c r="GLS36" s="462"/>
      <c r="GLT36" s="462"/>
      <c r="GLU36" s="462"/>
      <c r="GLV36" s="462"/>
      <c r="GLW36" s="462"/>
      <c r="GLX36" s="462"/>
      <c r="GLY36" s="462"/>
      <c r="GLZ36" s="462"/>
      <c r="GMA36" s="462"/>
      <c r="GMB36" s="462"/>
      <c r="GMC36" s="462"/>
      <c r="GMD36" s="462"/>
      <c r="GME36" s="462"/>
      <c r="GMF36" s="462"/>
      <c r="GMG36" s="462"/>
      <c r="GMH36" s="462"/>
      <c r="GMI36" s="462"/>
      <c r="GMJ36" s="462"/>
      <c r="GMK36" s="462"/>
      <c r="GML36" s="462"/>
      <c r="GMM36" s="462"/>
      <c r="GMN36" s="462"/>
      <c r="GMO36" s="462"/>
      <c r="GMP36" s="462"/>
      <c r="GMQ36" s="462"/>
      <c r="GMR36" s="462"/>
      <c r="GMS36" s="462"/>
      <c r="GMT36" s="462"/>
      <c r="GMU36" s="462"/>
      <c r="GMV36" s="462"/>
      <c r="GMW36" s="462"/>
      <c r="GMX36" s="462"/>
      <c r="GMY36" s="462"/>
      <c r="GMZ36" s="462"/>
      <c r="GNA36" s="462"/>
      <c r="GNB36" s="462"/>
      <c r="GNC36" s="462"/>
      <c r="GND36" s="462"/>
      <c r="GNE36" s="462"/>
      <c r="GNF36" s="462"/>
      <c r="GNG36" s="462"/>
      <c r="GNH36" s="462"/>
      <c r="GNI36" s="462"/>
      <c r="GNJ36" s="462"/>
      <c r="GNK36" s="462"/>
      <c r="GNL36" s="462"/>
      <c r="GNM36" s="462"/>
      <c r="GNN36" s="462"/>
      <c r="GNO36" s="462"/>
      <c r="GNP36" s="462"/>
      <c r="GNQ36" s="462"/>
      <c r="GNR36" s="462"/>
      <c r="GNS36" s="462"/>
      <c r="GNT36" s="462"/>
      <c r="GNU36" s="462"/>
      <c r="GNV36" s="462"/>
      <c r="GNW36" s="462"/>
      <c r="GNX36" s="462"/>
      <c r="GNY36" s="462"/>
      <c r="GNZ36" s="462"/>
      <c r="GOA36" s="462"/>
      <c r="GOB36" s="462"/>
      <c r="GOC36" s="462"/>
      <c r="GOD36" s="462"/>
      <c r="GOE36" s="462"/>
      <c r="GOF36" s="462"/>
      <c r="GOG36" s="462"/>
      <c r="GOH36" s="462"/>
      <c r="GOI36" s="462"/>
      <c r="GOJ36" s="462"/>
      <c r="GOK36" s="462"/>
      <c r="GOL36" s="462"/>
      <c r="GOM36" s="462"/>
      <c r="GON36" s="462"/>
      <c r="GOO36" s="462"/>
      <c r="GOP36" s="462"/>
      <c r="GOQ36" s="462"/>
      <c r="GOR36" s="462"/>
      <c r="GOS36" s="462"/>
      <c r="GOT36" s="462"/>
      <c r="GOU36" s="462"/>
      <c r="GOV36" s="462"/>
      <c r="GOW36" s="462"/>
      <c r="GOX36" s="462"/>
      <c r="GOY36" s="462"/>
      <c r="GOZ36" s="462"/>
      <c r="GPA36" s="462"/>
      <c r="GPB36" s="462"/>
      <c r="GPC36" s="462"/>
      <c r="GPD36" s="462"/>
      <c r="GPE36" s="462"/>
      <c r="GPF36" s="462"/>
      <c r="GPG36" s="462"/>
      <c r="GPH36" s="462"/>
      <c r="GPI36" s="462"/>
      <c r="GPJ36" s="462"/>
      <c r="GPK36" s="462"/>
      <c r="GPL36" s="462"/>
      <c r="GPM36" s="462"/>
      <c r="GPN36" s="462"/>
      <c r="GPO36" s="462"/>
      <c r="GPP36" s="462"/>
      <c r="GPQ36" s="462"/>
      <c r="GPR36" s="462"/>
      <c r="GPS36" s="462"/>
      <c r="GPT36" s="462"/>
      <c r="GPU36" s="462"/>
      <c r="GPV36" s="462"/>
      <c r="GPW36" s="462"/>
      <c r="GPX36" s="462"/>
      <c r="GPY36" s="462"/>
      <c r="GPZ36" s="462"/>
      <c r="GQA36" s="462"/>
      <c r="GQB36" s="462"/>
      <c r="GQC36" s="462"/>
      <c r="GQD36" s="462"/>
      <c r="GQE36" s="462"/>
      <c r="GQF36" s="462"/>
      <c r="GQG36" s="462"/>
      <c r="GQH36" s="462"/>
      <c r="GQI36" s="462"/>
      <c r="GQJ36" s="462"/>
      <c r="GQK36" s="462"/>
      <c r="GQL36" s="462"/>
      <c r="GQM36" s="462"/>
      <c r="GQN36" s="462"/>
      <c r="GQO36" s="462"/>
      <c r="GQP36" s="462"/>
      <c r="GQQ36" s="462"/>
      <c r="GQR36" s="462"/>
      <c r="GQS36" s="462"/>
      <c r="GQT36" s="462"/>
      <c r="GQU36" s="462"/>
      <c r="GQV36" s="462"/>
      <c r="GQW36" s="462"/>
      <c r="GQX36" s="462"/>
      <c r="GQY36" s="462"/>
      <c r="GQZ36" s="462"/>
      <c r="GRA36" s="462"/>
      <c r="GRB36" s="462"/>
      <c r="GRC36" s="462"/>
      <c r="GRD36" s="462"/>
      <c r="GRE36" s="462"/>
      <c r="GRF36" s="462"/>
      <c r="GRG36" s="462"/>
      <c r="GRH36" s="462"/>
      <c r="GRI36" s="462"/>
      <c r="GRJ36" s="462"/>
      <c r="GRK36" s="462"/>
      <c r="GRL36" s="462"/>
      <c r="GRM36" s="462"/>
      <c r="GRN36" s="462"/>
      <c r="GRO36" s="462"/>
      <c r="GRP36" s="462"/>
      <c r="GRQ36" s="462"/>
      <c r="GRR36" s="462"/>
      <c r="GRS36" s="462"/>
      <c r="GRT36" s="462"/>
      <c r="GRU36" s="462"/>
      <c r="GRV36" s="462"/>
      <c r="GRW36" s="462"/>
      <c r="GRX36" s="462"/>
      <c r="GRY36" s="462"/>
      <c r="GRZ36" s="462"/>
      <c r="GSA36" s="462"/>
      <c r="GSB36" s="462"/>
      <c r="GSC36" s="462"/>
      <c r="GSD36" s="462"/>
      <c r="GSE36" s="462"/>
      <c r="GSF36" s="462"/>
      <c r="GSG36" s="462"/>
      <c r="GSH36" s="462"/>
      <c r="GSI36" s="462"/>
      <c r="GSJ36" s="462"/>
      <c r="GSK36" s="462"/>
      <c r="GSL36" s="462"/>
      <c r="GSM36" s="462"/>
      <c r="GSN36" s="462"/>
      <c r="GSO36" s="462"/>
      <c r="GSP36" s="462"/>
      <c r="GSQ36" s="462"/>
      <c r="GSR36" s="462"/>
      <c r="GSS36" s="462"/>
      <c r="GST36" s="462"/>
      <c r="GSU36" s="462"/>
      <c r="GSV36" s="462"/>
      <c r="GSW36" s="462"/>
      <c r="GSX36" s="462"/>
      <c r="GSY36" s="462"/>
      <c r="GSZ36" s="462"/>
      <c r="GTA36" s="462"/>
      <c r="GTB36" s="462"/>
      <c r="GTC36" s="462"/>
      <c r="GTD36" s="462"/>
      <c r="GTE36" s="462"/>
      <c r="GTF36" s="462"/>
      <c r="GTG36" s="462"/>
      <c r="GTH36" s="462"/>
      <c r="GTI36" s="462"/>
      <c r="GTJ36" s="462"/>
      <c r="GTK36" s="462"/>
      <c r="GTL36" s="462"/>
      <c r="GTM36" s="462"/>
      <c r="GTN36" s="462"/>
      <c r="GTO36" s="462"/>
      <c r="GTP36" s="462"/>
      <c r="GTQ36" s="462"/>
      <c r="GTR36" s="462"/>
      <c r="GTS36" s="462"/>
      <c r="GTT36" s="462"/>
      <c r="GTU36" s="462"/>
      <c r="GTV36" s="462"/>
      <c r="GTW36" s="462"/>
      <c r="GTX36" s="462"/>
      <c r="GTY36" s="462"/>
      <c r="GTZ36" s="462"/>
      <c r="GUA36" s="462"/>
      <c r="GUB36" s="462"/>
      <c r="GUC36" s="462"/>
      <c r="GUD36" s="462"/>
      <c r="GUE36" s="462"/>
      <c r="GUF36" s="462"/>
      <c r="GUG36" s="462"/>
      <c r="GUH36" s="462"/>
      <c r="GUI36" s="462"/>
      <c r="GUJ36" s="462"/>
      <c r="GUK36" s="462"/>
      <c r="GUL36" s="462"/>
      <c r="GUM36" s="462"/>
      <c r="GUN36" s="462"/>
      <c r="GUO36" s="462"/>
      <c r="GUP36" s="462"/>
      <c r="GUQ36" s="462"/>
      <c r="GUR36" s="462"/>
      <c r="GUS36" s="462"/>
      <c r="GUT36" s="462"/>
      <c r="GUU36" s="462"/>
      <c r="GUV36" s="462"/>
      <c r="GUW36" s="462"/>
      <c r="GUX36" s="462"/>
      <c r="GUY36" s="462"/>
      <c r="GUZ36" s="462"/>
      <c r="GVA36" s="462"/>
      <c r="GVB36" s="462"/>
      <c r="GVC36" s="462"/>
      <c r="GVD36" s="462"/>
      <c r="GVE36" s="462"/>
      <c r="GVF36" s="462"/>
      <c r="GVG36" s="462"/>
      <c r="GVH36" s="462"/>
      <c r="GVI36" s="462"/>
      <c r="GVJ36" s="462"/>
      <c r="GVK36" s="462"/>
      <c r="GVL36" s="462"/>
      <c r="GVM36" s="462"/>
      <c r="GVN36" s="462"/>
      <c r="GVO36" s="462"/>
      <c r="GVP36" s="462"/>
      <c r="GVQ36" s="462"/>
      <c r="GVR36" s="462"/>
      <c r="GVS36" s="462"/>
      <c r="GVT36" s="462"/>
      <c r="GVU36" s="462"/>
      <c r="GVV36" s="462"/>
      <c r="GVW36" s="462"/>
      <c r="GVX36" s="462"/>
      <c r="GVY36" s="462"/>
      <c r="GVZ36" s="462"/>
      <c r="GWA36" s="462"/>
      <c r="GWB36" s="462"/>
      <c r="GWC36" s="462"/>
      <c r="GWD36" s="462"/>
      <c r="GWE36" s="462"/>
      <c r="GWF36" s="462"/>
      <c r="GWG36" s="462"/>
      <c r="GWH36" s="462"/>
      <c r="GWI36" s="462"/>
      <c r="GWJ36" s="462"/>
      <c r="GWK36" s="462"/>
      <c r="GWL36" s="462"/>
      <c r="GWM36" s="462"/>
      <c r="GWN36" s="462"/>
      <c r="GWO36" s="462"/>
      <c r="GWP36" s="462"/>
      <c r="GWQ36" s="462"/>
      <c r="GWR36" s="462"/>
      <c r="GWS36" s="462"/>
      <c r="GWT36" s="462"/>
      <c r="GWU36" s="462"/>
      <c r="GWV36" s="462"/>
      <c r="GWW36" s="462"/>
      <c r="GWX36" s="462"/>
      <c r="GWY36" s="462"/>
      <c r="GWZ36" s="462"/>
      <c r="GXA36" s="462"/>
      <c r="GXB36" s="462"/>
      <c r="GXC36" s="462"/>
      <c r="GXD36" s="462"/>
      <c r="GXE36" s="462"/>
      <c r="GXF36" s="462"/>
      <c r="GXG36" s="462"/>
      <c r="GXH36" s="462"/>
      <c r="GXI36" s="462"/>
      <c r="GXJ36" s="462"/>
      <c r="GXK36" s="462"/>
      <c r="GXL36" s="462"/>
      <c r="GXM36" s="462"/>
      <c r="GXN36" s="462"/>
      <c r="GXO36" s="462"/>
      <c r="GXP36" s="462"/>
      <c r="GXQ36" s="462"/>
      <c r="GXR36" s="462"/>
      <c r="GXS36" s="462"/>
      <c r="GXT36" s="462"/>
      <c r="GXU36" s="462"/>
      <c r="GXV36" s="462"/>
      <c r="GXW36" s="462"/>
      <c r="GXX36" s="462"/>
      <c r="GXY36" s="462"/>
      <c r="GXZ36" s="462"/>
      <c r="GYA36" s="462"/>
      <c r="GYB36" s="462"/>
      <c r="GYC36" s="462"/>
      <c r="GYD36" s="462"/>
      <c r="GYE36" s="462"/>
      <c r="GYF36" s="462"/>
      <c r="GYG36" s="462"/>
      <c r="GYH36" s="462"/>
      <c r="GYI36" s="462"/>
      <c r="GYJ36" s="462"/>
      <c r="GYK36" s="462"/>
      <c r="GYL36" s="462"/>
      <c r="GYM36" s="462"/>
      <c r="GYN36" s="462"/>
      <c r="GYO36" s="462"/>
      <c r="GYP36" s="462"/>
      <c r="GYQ36" s="462"/>
      <c r="GYR36" s="462"/>
      <c r="GYS36" s="462"/>
      <c r="GYT36" s="462"/>
      <c r="GYU36" s="462"/>
      <c r="GYV36" s="462"/>
      <c r="GYW36" s="462"/>
      <c r="GYX36" s="462"/>
      <c r="GYY36" s="462"/>
      <c r="GYZ36" s="462"/>
      <c r="GZA36" s="462"/>
      <c r="GZB36" s="462"/>
      <c r="GZC36" s="462"/>
      <c r="GZD36" s="462"/>
      <c r="GZE36" s="462"/>
      <c r="GZF36" s="462"/>
      <c r="GZG36" s="462"/>
      <c r="GZH36" s="462"/>
      <c r="GZI36" s="462"/>
      <c r="GZJ36" s="462"/>
      <c r="GZK36" s="462"/>
      <c r="GZL36" s="462"/>
      <c r="GZM36" s="462"/>
      <c r="GZN36" s="462"/>
      <c r="GZO36" s="462"/>
      <c r="GZP36" s="462"/>
      <c r="GZQ36" s="462"/>
      <c r="GZR36" s="462"/>
      <c r="GZS36" s="462"/>
      <c r="GZT36" s="462"/>
      <c r="GZU36" s="462"/>
      <c r="GZV36" s="462"/>
      <c r="GZW36" s="462"/>
      <c r="GZX36" s="462"/>
      <c r="GZY36" s="462"/>
      <c r="GZZ36" s="462"/>
      <c r="HAA36" s="462"/>
      <c r="HAB36" s="462"/>
      <c r="HAC36" s="462"/>
      <c r="HAD36" s="462"/>
      <c r="HAE36" s="462"/>
      <c r="HAF36" s="462"/>
      <c r="HAG36" s="462"/>
      <c r="HAH36" s="462"/>
      <c r="HAI36" s="462"/>
      <c r="HAJ36" s="462"/>
      <c r="HAK36" s="462"/>
      <c r="HAL36" s="462"/>
      <c r="HAM36" s="462"/>
      <c r="HAN36" s="462"/>
      <c r="HAO36" s="462"/>
      <c r="HAP36" s="462"/>
      <c r="HAQ36" s="462"/>
      <c r="HAR36" s="462"/>
      <c r="HAS36" s="462"/>
      <c r="HAT36" s="462"/>
      <c r="HAU36" s="462"/>
      <c r="HAV36" s="462"/>
      <c r="HAW36" s="462"/>
      <c r="HAX36" s="462"/>
      <c r="HAY36" s="462"/>
      <c r="HAZ36" s="462"/>
      <c r="HBA36" s="462"/>
      <c r="HBB36" s="462"/>
      <c r="HBC36" s="462"/>
      <c r="HBD36" s="462"/>
      <c r="HBE36" s="462"/>
      <c r="HBF36" s="462"/>
      <c r="HBG36" s="462"/>
      <c r="HBH36" s="462"/>
      <c r="HBI36" s="462"/>
      <c r="HBJ36" s="462"/>
      <c r="HBK36" s="462"/>
      <c r="HBL36" s="462"/>
      <c r="HBM36" s="462"/>
      <c r="HBN36" s="462"/>
      <c r="HBO36" s="462"/>
      <c r="HBP36" s="462"/>
      <c r="HBQ36" s="462"/>
      <c r="HBR36" s="462"/>
      <c r="HBS36" s="462"/>
      <c r="HBT36" s="462"/>
      <c r="HBU36" s="462"/>
      <c r="HBV36" s="462"/>
      <c r="HBW36" s="462"/>
      <c r="HBX36" s="462"/>
      <c r="HBY36" s="462"/>
      <c r="HBZ36" s="462"/>
      <c r="HCA36" s="462"/>
      <c r="HCB36" s="462"/>
      <c r="HCC36" s="462"/>
      <c r="HCD36" s="462"/>
      <c r="HCE36" s="462"/>
      <c r="HCF36" s="462"/>
      <c r="HCG36" s="462"/>
      <c r="HCH36" s="462"/>
      <c r="HCI36" s="462"/>
      <c r="HCJ36" s="462"/>
      <c r="HCK36" s="462"/>
      <c r="HCL36" s="462"/>
      <c r="HCM36" s="462"/>
      <c r="HCN36" s="462"/>
      <c r="HCO36" s="462"/>
      <c r="HCP36" s="462"/>
      <c r="HCQ36" s="462"/>
      <c r="HCR36" s="462"/>
      <c r="HCS36" s="462"/>
      <c r="HCT36" s="462"/>
      <c r="HCU36" s="462"/>
      <c r="HCV36" s="462"/>
      <c r="HCW36" s="462"/>
      <c r="HCX36" s="462"/>
      <c r="HCY36" s="462"/>
      <c r="HCZ36" s="462"/>
      <c r="HDA36" s="462"/>
      <c r="HDB36" s="462"/>
      <c r="HDC36" s="462"/>
      <c r="HDD36" s="462"/>
      <c r="HDE36" s="462"/>
      <c r="HDF36" s="462"/>
      <c r="HDG36" s="462"/>
      <c r="HDH36" s="462"/>
      <c r="HDI36" s="462"/>
      <c r="HDJ36" s="462"/>
      <c r="HDK36" s="462"/>
      <c r="HDL36" s="462"/>
      <c r="HDM36" s="462"/>
      <c r="HDN36" s="462"/>
      <c r="HDO36" s="462"/>
      <c r="HDP36" s="462"/>
      <c r="HDQ36" s="462"/>
      <c r="HDR36" s="462"/>
      <c r="HDS36" s="462"/>
      <c r="HDT36" s="462"/>
      <c r="HDU36" s="462"/>
      <c r="HDV36" s="462"/>
      <c r="HDW36" s="462"/>
      <c r="HDX36" s="462"/>
      <c r="HDY36" s="462"/>
      <c r="HDZ36" s="462"/>
      <c r="HEA36" s="462"/>
      <c r="HEB36" s="462"/>
      <c r="HEC36" s="462"/>
      <c r="HED36" s="462"/>
      <c r="HEE36" s="462"/>
      <c r="HEF36" s="462"/>
      <c r="HEG36" s="462"/>
      <c r="HEH36" s="462"/>
      <c r="HEI36" s="462"/>
      <c r="HEJ36" s="462"/>
      <c r="HEK36" s="462"/>
      <c r="HEL36" s="462"/>
      <c r="HEM36" s="462"/>
      <c r="HEN36" s="462"/>
      <c r="HEO36" s="462"/>
      <c r="HEP36" s="462"/>
      <c r="HEQ36" s="462"/>
      <c r="HER36" s="462"/>
      <c r="HES36" s="462"/>
      <c r="HET36" s="462"/>
      <c r="HEU36" s="462"/>
      <c r="HEV36" s="462"/>
      <c r="HEW36" s="462"/>
      <c r="HEX36" s="462"/>
      <c r="HEY36" s="462"/>
      <c r="HEZ36" s="462"/>
      <c r="HFA36" s="462"/>
      <c r="HFB36" s="462"/>
      <c r="HFC36" s="462"/>
      <c r="HFD36" s="462"/>
      <c r="HFE36" s="462"/>
      <c r="HFF36" s="462"/>
      <c r="HFG36" s="462"/>
      <c r="HFH36" s="462"/>
      <c r="HFI36" s="462"/>
      <c r="HFJ36" s="462"/>
      <c r="HFK36" s="462"/>
      <c r="HFL36" s="462"/>
      <c r="HFM36" s="462"/>
      <c r="HFN36" s="462"/>
      <c r="HFO36" s="462"/>
      <c r="HFP36" s="462"/>
      <c r="HFQ36" s="462"/>
      <c r="HFR36" s="462"/>
      <c r="HFS36" s="462"/>
      <c r="HFT36" s="462"/>
      <c r="HFU36" s="462"/>
      <c r="HFV36" s="462"/>
      <c r="HFW36" s="462"/>
      <c r="HFX36" s="462"/>
      <c r="HFY36" s="462"/>
      <c r="HFZ36" s="462"/>
      <c r="HGA36" s="462"/>
      <c r="HGB36" s="462"/>
      <c r="HGC36" s="462"/>
      <c r="HGD36" s="462"/>
      <c r="HGE36" s="462"/>
      <c r="HGF36" s="462"/>
      <c r="HGG36" s="462"/>
      <c r="HGH36" s="462"/>
      <c r="HGI36" s="462"/>
      <c r="HGJ36" s="462"/>
      <c r="HGK36" s="462"/>
      <c r="HGL36" s="462"/>
      <c r="HGM36" s="462"/>
      <c r="HGN36" s="462"/>
      <c r="HGO36" s="462"/>
      <c r="HGP36" s="462"/>
      <c r="HGQ36" s="462"/>
      <c r="HGR36" s="462"/>
      <c r="HGS36" s="462"/>
      <c r="HGT36" s="462"/>
      <c r="HGU36" s="462"/>
      <c r="HGV36" s="462"/>
      <c r="HGW36" s="462"/>
      <c r="HGX36" s="462"/>
      <c r="HGY36" s="462"/>
      <c r="HGZ36" s="462"/>
      <c r="HHA36" s="462"/>
      <c r="HHB36" s="462"/>
      <c r="HHC36" s="462"/>
      <c r="HHD36" s="462"/>
      <c r="HHE36" s="462"/>
      <c r="HHF36" s="462"/>
      <c r="HHG36" s="462"/>
      <c r="HHH36" s="462"/>
      <c r="HHI36" s="462"/>
      <c r="HHJ36" s="462"/>
      <c r="HHK36" s="462"/>
      <c r="HHL36" s="462"/>
      <c r="HHM36" s="462"/>
      <c r="HHN36" s="462"/>
      <c r="HHO36" s="462"/>
      <c r="HHP36" s="462"/>
      <c r="HHQ36" s="462"/>
      <c r="HHR36" s="462"/>
      <c r="HHS36" s="462"/>
      <c r="HHT36" s="462"/>
      <c r="HHU36" s="462"/>
      <c r="HHV36" s="462"/>
      <c r="HHW36" s="462"/>
      <c r="HHX36" s="462"/>
      <c r="HHY36" s="462"/>
      <c r="HHZ36" s="462"/>
      <c r="HIA36" s="462"/>
      <c r="HIB36" s="462"/>
      <c r="HIC36" s="462"/>
      <c r="HID36" s="462"/>
      <c r="HIE36" s="462"/>
      <c r="HIF36" s="462"/>
      <c r="HIG36" s="462"/>
      <c r="HIH36" s="462"/>
      <c r="HII36" s="462"/>
      <c r="HIJ36" s="462"/>
      <c r="HIK36" s="462"/>
      <c r="HIL36" s="462"/>
      <c r="HIM36" s="462"/>
      <c r="HIN36" s="462"/>
      <c r="HIO36" s="462"/>
      <c r="HIP36" s="462"/>
      <c r="HIQ36" s="462"/>
      <c r="HIR36" s="462"/>
      <c r="HIS36" s="462"/>
      <c r="HIT36" s="462"/>
      <c r="HIU36" s="462"/>
      <c r="HIV36" s="462"/>
      <c r="HIW36" s="462"/>
      <c r="HIX36" s="462"/>
      <c r="HIY36" s="462"/>
      <c r="HIZ36" s="462"/>
      <c r="HJA36" s="462"/>
      <c r="HJB36" s="462"/>
      <c r="HJC36" s="462"/>
      <c r="HJD36" s="462"/>
      <c r="HJE36" s="462"/>
      <c r="HJF36" s="462"/>
      <c r="HJG36" s="462"/>
      <c r="HJH36" s="462"/>
      <c r="HJI36" s="462"/>
      <c r="HJJ36" s="462"/>
      <c r="HJK36" s="462"/>
      <c r="HJL36" s="462"/>
      <c r="HJM36" s="462"/>
      <c r="HJN36" s="462"/>
      <c r="HJO36" s="462"/>
      <c r="HJP36" s="462"/>
      <c r="HJQ36" s="462"/>
      <c r="HJR36" s="462"/>
      <c r="HJS36" s="462"/>
      <c r="HJT36" s="462"/>
      <c r="HJU36" s="462"/>
      <c r="HJV36" s="462"/>
      <c r="HJW36" s="462"/>
      <c r="HJX36" s="462"/>
      <c r="HJY36" s="462"/>
      <c r="HJZ36" s="462"/>
      <c r="HKA36" s="462"/>
      <c r="HKB36" s="462"/>
      <c r="HKC36" s="462"/>
      <c r="HKD36" s="462"/>
      <c r="HKE36" s="462"/>
      <c r="HKF36" s="462"/>
      <c r="HKG36" s="462"/>
      <c r="HKH36" s="462"/>
      <c r="HKI36" s="462"/>
      <c r="HKJ36" s="462"/>
      <c r="HKK36" s="462"/>
      <c r="HKL36" s="462"/>
      <c r="HKM36" s="462"/>
      <c r="HKN36" s="462"/>
      <c r="HKO36" s="462"/>
      <c r="HKP36" s="462"/>
      <c r="HKQ36" s="462"/>
      <c r="HKR36" s="462"/>
      <c r="HKS36" s="462"/>
      <c r="HKT36" s="462"/>
      <c r="HKU36" s="462"/>
      <c r="HKV36" s="462"/>
      <c r="HKW36" s="462"/>
      <c r="HKX36" s="462"/>
      <c r="HKY36" s="462"/>
      <c r="HKZ36" s="462"/>
      <c r="HLA36" s="462"/>
      <c r="HLB36" s="462"/>
      <c r="HLC36" s="462"/>
      <c r="HLD36" s="462"/>
      <c r="HLE36" s="462"/>
      <c r="HLF36" s="462"/>
      <c r="HLG36" s="462"/>
      <c r="HLH36" s="462"/>
      <c r="HLI36" s="462"/>
      <c r="HLJ36" s="462"/>
      <c r="HLK36" s="462"/>
      <c r="HLL36" s="462"/>
      <c r="HLM36" s="462"/>
      <c r="HLN36" s="462"/>
      <c r="HLO36" s="462"/>
      <c r="HLP36" s="462"/>
      <c r="HLQ36" s="462"/>
      <c r="HLR36" s="462"/>
      <c r="HLS36" s="462"/>
      <c r="HLT36" s="462"/>
      <c r="HLU36" s="462"/>
      <c r="HLV36" s="462"/>
      <c r="HLW36" s="462"/>
      <c r="HLX36" s="462"/>
      <c r="HLY36" s="462"/>
      <c r="HLZ36" s="462"/>
      <c r="HMA36" s="462"/>
      <c r="HMB36" s="462"/>
      <c r="HMC36" s="462"/>
      <c r="HMD36" s="462"/>
      <c r="HME36" s="462"/>
      <c r="HMF36" s="462"/>
      <c r="HMG36" s="462"/>
      <c r="HMH36" s="462"/>
      <c r="HMI36" s="462"/>
      <c r="HMJ36" s="462"/>
      <c r="HMK36" s="462"/>
      <c r="HML36" s="462"/>
      <c r="HMM36" s="462"/>
      <c r="HMN36" s="462"/>
      <c r="HMO36" s="462"/>
      <c r="HMP36" s="462"/>
      <c r="HMQ36" s="462"/>
      <c r="HMR36" s="462"/>
      <c r="HMS36" s="462"/>
      <c r="HMT36" s="462"/>
      <c r="HMU36" s="462"/>
      <c r="HMV36" s="462"/>
      <c r="HMW36" s="462"/>
      <c r="HMX36" s="462"/>
      <c r="HMY36" s="462"/>
      <c r="HMZ36" s="462"/>
      <c r="HNA36" s="462"/>
      <c r="HNB36" s="462"/>
      <c r="HNC36" s="462"/>
      <c r="HND36" s="462"/>
      <c r="HNE36" s="462"/>
      <c r="HNF36" s="462"/>
      <c r="HNG36" s="462"/>
      <c r="HNH36" s="462"/>
      <c r="HNI36" s="462"/>
      <c r="HNJ36" s="462"/>
      <c r="HNK36" s="462"/>
      <c r="HNL36" s="462"/>
      <c r="HNM36" s="462"/>
      <c r="HNN36" s="462"/>
      <c r="HNO36" s="462"/>
      <c r="HNP36" s="462"/>
      <c r="HNQ36" s="462"/>
      <c r="HNR36" s="462"/>
      <c r="HNS36" s="462"/>
      <c r="HNT36" s="462"/>
      <c r="HNU36" s="462"/>
      <c r="HNV36" s="462"/>
      <c r="HNW36" s="462"/>
      <c r="HNX36" s="462"/>
      <c r="HNY36" s="462"/>
      <c r="HNZ36" s="462"/>
      <c r="HOA36" s="462"/>
      <c r="HOB36" s="462"/>
      <c r="HOC36" s="462"/>
      <c r="HOD36" s="462"/>
      <c r="HOE36" s="462"/>
      <c r="HOF36" s="462"/>
      <c r="HOG36" s="462"/>
      <c r="HOH36" s="462"/>
      <c r="HOI36" s="462"/>
      <c r="HOJ36" s="462"/>
      <c r="HOK36" s="462"/>
      <c r="HOL36" s="462"/>
      <c r="HOM36" s="462"/>
      <c r="HON36" s="462"/>
      <c r="HOO36" s="462"/>
      <c r="HOP36" s="462"/>
      <c r="HOQ36" s="462"/>
      <c r="HOR36" s="462"/>
      <c r="HOS36" s="462"/>
      <c r="HOT36" s="462"/>
      <c r="HOU36" s="462"/>
      <c r="HOV36" s="462"/>
      <c r="HOW36" s="462"/>
      <c r="HOX36" s="462"/>
      <c r="HOY36" s="462"/>
      <c r="HOZ36" s="462"/>
      <c r="HPA36" s="462"/>
      <c r="HPB36" s="462"/>
      <c r="HPC36" s="462"/>
      <c r="HPD36" s="462"/>
      <c r="HPE36" s="462"/>
      <c r="HPF36" s="462"/>
      <c r="HPG36" s="462"/>
      <c r="HPH36" s="462"/>
      <c r="HPI36" s="462"/>
      <c r="HPJ36" s="462"/>
      <c r="HPK36" s="462"/>
      <c r="HPL36" s="462"/>
      <c r="HPM36" s="462"/>
      <c r="HPN36" s="462"/>
      <c r="HPO36" s="462"/>
      <c r="HPP36" s="462"/>
      <c r="HPQ36" s="462"/>
      <c r="HPR36" s="462"/>
      <c r="HPS36" s="462"/>
      <c r="HPT36" s="462"/>
      <c r="HPU36" s="462"/>
      <c r="HPV36" s="462"/>
      <c r="HPW36" s="462"/>
      <c r="HPX36" s="462"/>
      <c r="HPY36" s="462"/>
      <c r="HPZ36" s="462"/>
      <c r="HQA36" s="462"/>
      <c r="HQB36" s="462"/>
      <c r="HQC36" s="462"/>
      <c r="HQD36" s="462"/>
      <c r="HQE36" s="462"/>
      <c r="HQF36" s="462"/>
      <c r="HQG36" s="462"/>
      <c r="HQH36" s="462"/>
      <c r="HQI36" s="462"/>
      <c r="HQJ36" s="462"/>
      <c r="HQK36" s="462"/>
      <c r="HQL36" s="462"/>
      <c r="HQM36" s="462"/>
      <c r="HQN36" s="462"/>
      <c r="HQO36" s="462"/>
      <c r="HQP36" s="462"/>
      <c r="HQQ36" s="462"/>
      <c r="HQR36" s="462"/>
      <c r="HQS36" s="462"/>
      <c r="HQT36" s="462"/>
      <c r="HQU36" s="462"/>
      <c r="HQV36" s="462"/>
      <c r="HQW36" s="462"/>
      <c r="HQX36" s="462"/>
      <c r="HQY36" s="462"/>
      <c r="HQZ36" s="462"/>
      <c r="HRA36" s="462"/>
      <c r="HRB36" s="462"/>
      <c r="HRC36" s="462"/>
      <c r="HRD36" s="462"/>
      <c r="HRE36" s="462"/>
      <c r="HRF36" s="462"/>
      <c r="HRG36" s="462"/>
      <c r="HRH36" s="462"/>
      <c r="HRI36" s="462"/>
      <c r="HRJ36" s="462"/>
      <c r="HRK36" s="462"/>
      <c r="HRL36" s="462"/>
      <c r="HRM36" s="462"/>
      <c r="HRN36" s="462"/>
      <c r="HRO36" s="462"/>
      <c r="HRP36" s="462"/>
      <c r="HRQ36" s="462"/>
      <c r="HRR36" s="462"/>
      <c r="HRS36" s="462"/>
      <c r="HRT36" s="462"/>
      <c r="HRU36" s="462"/>
      <c r="HRV36" s="462"/>
      <c r="HRW36" s="462"/>
      <c r="HRX36" s="462"/>
      <c r="HRY36" s="462"/>
      <c r="HRZ36" s="462"/>
      <c r="HSA36" s="462"/>
      <c r="HSB36" s="462"/>
      <c r="HSC36" s="462"/>
      <c r="HSD36" s="462"/>
      <c r="HSE36" s="462"/>
      <c r="HSF36" s="462"/>
      <c r="HSG36" s="462"/>
      <c r="HSH36" s="462"/>
      <c r="HSI36" s="462"/>
      <c r="HSJ36" s="462"/>
      <c r="HSK36" s="462"/>
      <c r="HSL36" s="462"/>
      <c r="HSM36" s="462"/>
      <c r="HSN36" s="462"/>
      <c r="HSO36" s="462"/>
      <c r="HSP36" s="462"/>
      <c r="HSQ36" s="462"/>
      <c r="HSR36" s="462"/>
      <c r="HSS36" s="462"/>
      <c r="HST36" s="462"/>
      <c r="HSU36" s="462"/>
      <c r="HSV36" s="462"/>
      <c r="HSW36" s="462"/>
      <c r="HSX36" s="462"/>
      <c r="HSY36" s="462"/>
      <c r="HSZ36" s="462"/>
      <c r="HTA36" s="462"/>
      <c r="HTB36" s="462"/>
      <c r="HTC36" s="462"/>
      <c r="HTD36" s="462"/>
      <c r="HTE36" s="462"/>
      <c r="HTF36" s="462"/>
      <c r="HTG36" s="462"/>
      <c r="HTH36" s="462"/>
      <c r="HTI36" s="462"/>
      <c r="HTJ36" s="462"/>
      <c r="HTK36" s="462"/>
      <c r="HTL36" s="462"/>
      <c r="HTM36" s="462"/>
      <c r="HTN36" s="462"/>
      <c r="HTO36" s="462"/>
      <c r="HTP36" s="462"/>
      <c r="HTQ36" s="462"/>
      <c r="HTR36" s="462"/>
      <c r="HTS36" s="462"/>
      <c r="HTT36" s="462"/>
      <c r="HTU36" s="462"/>
      <c r="HTV36" s="462"/>
      <c r="HTW36" s="462"/>
      <c r="HTX36" s="462"/>
      <c r="HTY36" s="462"/>
      <c r="HTZ36" s="462"/>
      <c r="HUA36" s="462"/>
      <c r="HUB36" s="462"/>
      <c r="HUC36" s="462"/>
      <c r="HUD36" s="462"/>
      <c r="HUE36" s="462"/>
      <c r="HUF36" s="462"/>
      <c r="HUG36" s="462"/>
      <c r="HUH36" s="462"/>
      <c r="HUI36" s="462"/>
      <c r="HUJ36" s="462"/>
      <c r="HUK36" s="462"/>
      <c r="HUL36" s="462"/>
      <c r="HUM36" s="462"/>
      <c r="HUN36" s="462"/>
      <c r="HUO36" s="462"/>
      <c r="HUP36" s="462"/>
      <c r="HUQ36" s="462"/>
      <c r="HUR36" s="462"/>
      <c r="HUS36" s="462"/>
      <c r="HUT36" s="462"/>
      <c r="HUU36" s="462"/>
      <c r="HUV36" s="462"/>
      <c r="HUW36" s="462"/>
      <c r="HUX36" s="462"/>
      <c r="HUY36" s="462"/>
      <c r="HUZ36" s="462"/>
      <c r="HVA36" s="462"/>
      <c r="HVB36" s="462"/>
      <c r="HVC36" s="462"/>
      <c r="HVD36" s="462"/>
      <c r="HVE36" s="462"/>
      <c r="HVF36" s="462"/>
      <c r="HVG36" s="462"/>
      <c r="HVH36" s="462"/>
      <c r="HVI36" s="462"/>
      <c r="HVJ36" s="462"/>
      <c r="HVK36" s="462"/>
      <c r="HVL36" s="462"/>
      <c r="HVM36" s="462"/>
      <c r="HVN36" s="462"/>
      <c r="HVO36" s="462"/>
      <c r="HVP36" s="462"/>
      <c r="HVQ36" s="462"/>
      <c r="HVR36" s="462"/>
      <c r="HVS36" s="462"/>
      <c r="HVT36" s="462"/>
      <c r="HVU36" s="462"/>
      <c r="HVV36" s="462"/>
      <c r="HVW36" s="462"/>
      <c r="HVX36" s="462"/>
      <c r="HVY36" s="462"/>
      <c r="HVZ36" s="462"/>
      <c r="HWA36" s="462"/>
      <c r="HWB36" s="462"/>
      <c r="HWC36" s="462"/>
      <c r="HWD36" s="462"/>
      <c r="HWE36" s="462"/>
      <c r="HWF36" s="462"/>
      <c r="HWG36" s="462"/>
      <c r="HWH36" s="462"/>
      <c r="HWI36" s="462"/>
      <c r="HWJ36" s="462"/>
      <c r="HWK36" s="462"/>
      <c r="HWL36" s="462"/>
      <c r="HWM36" s="462"/>
      <c r="HWN36" s="462"/>
      <c r="HWO36" s="462"/>
      <c r="HWP36" s="462"/>
      <c r="HWQ36" s="462"/>
      <c r="HWR36" s="462"/>
      <c r="HWS36" s="462"/>
      <c r="HWT36" s="462"/>
      <c r="HWU36" s="462"/>
      <c r="HWV36" s="462"/>
      <c r="HWW36" s="462"/>
      <c r="HWX36" s="462"/>
      <c r="HWY36" s="462"/>
      <c r="HWZ36" s="462"/>
      <c r="HXA36" s="462"/>
      <c r="HXB36" s="462"/>
      <c r="HXC36" s="462"/>
      <c r="HXD36" s="462"/>
      <c r="HXE36" s="462"/>
      <c r="HXF36" s="462"/>
      <c r="HXG36" s="462"/>
      <c r="HXH36" s="462"/>
      <c r="HXI36" s="462"/>
      <c r="HXJ36" s="462"/>
      <c r="HXK36" s="462"/>
      <c r="HXL36" s="462"/>
      <c r="HXM36" s="462"/>
      <c r="HXN36" s="462"/>
      <c r="HXO36" s="462"/>
      <c r="HXP36" s="462"/>
      <c r="HXQ36" s="462"/>
      <c r="HXR36" s="462"/>
      <c r="HXS36" s="462"/>
      <c r="HXT36" s="462"/>
      <c r="HXU36" s="462"/>
      <c r="HXV36" s="462"/>
      <c r="HXW36" s="462"/>
      <c r="HXX36" s="462"/>
      <c r="HXY36" s="462"/>
      <c r="HXZ36" s="462"/>
      <c r="HYA36" s="462"/>
      <c r="HYB36" s="462"/>
      <c r="HYC36" s="462"/>
      <c r="HYD36" s="462"/>
      <c r="HYE36" s="462"/>
      <c r="HYF36" s="462"/>
      <c r="HYG36" s="462"/>
      <c r="HYH36" s="462"/>
      <c r="HYI36" s="462"/>
      <c r="HYJ36" s="462"/>
      <c r="HYK36" s="462"/>
      <c r="HYL36" s="462"/>
      <c r="HYM36" s="462"/>
      <c r="HYN36" s="462"/>
      <c r="HYO36" s="462"/>
      <c r="HYP36" s="462"/>
      <c r="HYQ36" s="462"/>
      <c r="HYR36" s="462"/>
      <c r="HYS36" s="462"/>
      <c r="HYT36" s="462"/>
      <c r="HYU36" s="462"/>
      <c r="HYV36" s="462"/>
      <c r="HYW36" s="462"/>
      <c r="HYX36" s="462"/>
      <c r="HYY36" s="462"/>
      <c r="HYZ36" s="462"/>
      <c r="HZA36" s="462"/>
      <c r="HZB36" s="462"/>
      <c r="HZC36" s="462"/>
      <c r="HZD36" s="462"/>
      <c r="HZE36" s="462"/>
      <c r="HZF36" s="462"/>
      <c r="HZG36" s="462"/>
      <c r="HZH36" s="462"/>
      <c r="HZI36" s="462"/>
      <c r="HZJ36" s="462"/>
      <c r="HZK36" s="462"/>
      <c r="HZL36" s="462"/>
      <c r="HZM36" s="462"/>
      <c r="HZN36" s="462"/>
      <c r="HZO36" s="462"/>
      <c r="HZP36" s="462"/>
      <c r="HZQ36" s="462"/>
      <c r="HZR36" s="462"/>
      <c r="HZS36" s="462"/>
      <c r="HZT36" s="462"/>
      <c r="HZU36" s="462"/>
      <c r="HZV36" s="462"/>
      <c r="HZW36" s="462"/>
      <c r="HZX36" s="462"/>
      <c r="HZY36" s="462"/>
      <c r="HZZ36" s="462"/>
      <c r="IAA36" s="462"/>
      <c r="IAB36" s="462"/>
      <c r="IAC36" s="462"/>
      <c r="IAD36" s="462"/>
      <c r="IAE36" s="462"/>
      <c r="IAF36" s="462"/>
      <c r="IAG36" s="462"/>
      <c r="IAH36" s="462"/>
      <c r="IAI36" s="462"/>
      <c r="IAJ36" s="462"/>
      <c r="IAK36" s="462"/>
      <c r="IAL36" s="462"/>
      <c r="IAM36" s="462"/>
      <c r="IAN36" s="462"/>
      <c r="IAO36" s="462"/>
      <c r="IAP36" s="462"/>
      <c r="IAQ36" s="462"/>
      <c r="IAR36" s="462"/>
      <c r="IAS36" s="462"/>
      <c r="IAT36" s="462"/>
      <c r="IAU36" s="462"/>
      <c r="IAV36" s="462"/>
      <c r="IAW36" s="462"/>
      <c r="IAX36" s="462"/>
      <c r="IAY36" s="462"/>
      <c r="IAZ36" s="462"/>
      <c r="IBA36" s="462"/>
      <c r="IBB36" s="462"/>
      <c r="IBC36" s="462"/>
      <c r="IBD36" s="462"/>
      <c r="IBE36" s="462"/>
      <c r="IBF36" s="462"/>
      <c r="IBG36" s="462"/>
      <c r="IBH36" s="462"/>
      <c r="IBI36" s="462"/>
      <c r="IBJ36" s="462"/>
      <c r="IBK36" s="462"/>
      <c r="IBL36" s="462"/>
      <c r="IBM36" s="462"/>
      <c r="IBN36" s="462"/>
      <c r="IBO36" s="462"/>
      <c r="IBP36" s="462"/>
      <c r="IBQ36" s="462"/>
      <c r="IBR36" s="462"/>
      <c r="IBS36" s="462"/>
      <c r="IBT36" s="462"/>
      <c r="IBU36" s="462"/>
      <c r="IBV36" s="462"/>
      <c r="IBW36" s="462"/>
      <c r="IBX36" s="462"/>
      <c r="IBY36" s="462"/>
      <c r="IBZ36" s="462"/>
      <c r="ICA36" s="462"/>
      <c r="ICB36" s="462"/>
      <c r="ICC36" s="462"/>
      <c r="ICD36" s="462"/>
      <c r="ICE36" s="462"/>
      <c r="ICF36" s="462"/>
      <c r="ICG36" s="462"/>
      <c r="ICH36" s="462"/>
      <c r="ICI36" s="462"/>
      <c r="ICJ36" s="462"/>
      <c r="ICK36" s="462"/>
      <c r="ICL36" s="462"/>
      <c r="ICM36" s="462"/>
      <c r="ICN36" s="462"/>
      <c r="ICO36" s="462"/>
      <c r="ICP36" s="462"/>
      <c r="ICQ36" s="462"/>
      <c r="ICR36" s="462"/>
      <c r="ICS36" s="462"/>
      <c r="ICT36" s="462"/>
      <c r="ICU36" s="462"/>
      <c r="ICV36" s="462"/>
      <c r="ICW36" s="462"/>
      <c r="ICX36" s="462"/>
      <c r="ICY36" s="462"/>
      <c r="ICZ36" s="462"/>
      <c r="IDA36" s="462"/>
      <c r="IDB36" s="462"/>
      <c r="IDC36" s="462"/>
      <c r="IDD36" s="462"/>
      <c r="IDE36" s="462"/>
      <c r="IDF36" s="462"/>
      <c r="IDG36" s="462"/>
      <c r="IDH36" s="462"/>
      <c r="IDI36" s="462"/>
      <c r="IDJ36" s="462"/>
      <c r="IDK36" s="462"/>
      <c r="IDL36" s="462"/>
      <c r="IDM36" s="462"/>
      <c r="IDN36" s="462"/>
      <c r="IDO36" s="462"/>
      <c r="IDP36" s="462"/>
      <c r="IDQ36" s="462"/>
      <c r="IDR36" s="462"/>
      <c r="IDS36" s="462"/>
      <c r="IDT36" s="462"/>
      <c r="IDU36" s="462"/>
      <c r="IDV36" s="462"/>
      <c r="IDW36" s="462"/>
      <c r="IDX36" s="462"/>
      <c r="IDY36" s="462"/>
      <c r="IDZ36" s="462"/>
      <c r="IEA36" s="462"/>
      <c r="IEB36" s="462"/>
      <c r="IEC36" s="462"/>
      <c r="IED36" s="462"/>
      <c r="IEE36" s="462"/>
      <c r="IEF36" s="462"/>
      <c r="IEG36" s="462"/>
      <c r="IEH36" s="462"/>
      <c r="IEI36" s="462"/>
      <c r="IEJ36" s="462"/>
      <c r="IEK36" s="462"/>
      <c r="IEL36" s="462"/>
      <c r="IEM36" s="462"/>
      <c r="IEN36" s="462"/>
      <c r="IEO36" s="462"/>
      <c r="IEP36" s="462"/>
      <c r="IEQ36" s="462"/>
      <c r="IER36" s="462"/>
      <c r="IES36" s="462"/>
      <c r="IET36" s="462"/>
      <c r="IEU36" s="462"/>
      <c r="IEV36" s="462"/>
      <c r="IEW36" s="462"/>
      <c r="IEX36" s="462"/>
      <c r="IEY36" s="462"/>
      <c r="IEZ36" s="462"/>
      <c r="IFA36" s="462"/>
      <c r="IFB36" s="462"/>
      <c r="IFC36" s="462"/>
      <c r="IFD36" s="462"/>
      <c r="IFE36" s="462"/>
      <c r="IFF36" s="462"/>
      <c r="IFG36" s="462"/>
      <c r="IFH36" s="462"/>
      <c r="IFI36" s="462"/>
      <c r="IFJ36" s="462"/>
      <c r="IFK36" s="462"/>
      <c r="IFL36" s="462"/>
      <c r="IFM36" s="462"/>
      <c r="IFN36" s="462"/>
      <c r="IFO36" s="462"/>
      <c r="IFP36" s="462"/>
      <c r="IFQ36" s="462"/>
      <c r="IFR36" s="462"/>
      <c r="IFS36" s="462"/>
      <c r="IFT36" s="462"/>
      <c r="IFU36" s="462"/>
      <c r="IFV36" s="462"/>
      <c r="IFW36" s="462"/>
      <c r="IFX36" s="462"/>
      <c r="IFY36" s="462"/>
      <c r="IFZ36" s="462"/>
      <c r="IGA36" s="462"/>
      <c r="IGB36" s="462"/>
      <c r="IGC36" s="462"/>
      <c r="IGD36" s="462"/>
      <c r="IGE36" s="462"/>
      <c r="IGF36" s="462"/>
      <c r="IGG36" s="462"/>
      <c r="IGH36" s="462"/>
      <c r="IGI36" s="462"/>
      <c r="IGJ36" s="462"/>
      <c r="IGK36" s="462"/>
      <c r="IGL36" s="462"/>
      <c r="IGM36" s="462"/>
      <c r="IGN36" s="462"/>
      <c r="IGO36" s="462"/>
      <c r="IGP36" s="462"/>
      <c r="IGQ36" s="462"/>
      <c r="IGR36" s="462"/>
      <c r="IGS36" s="462"/>
      <c r="IGT36" s="462"/>
      <c r="IGU36" s="462"/>
      <c r="IGV36" s="462"/>
      <c r="IGW36" s="462"/>
      <c r="IGX36" s="462"/>
      <c r="IGY36" s="462"/>
      <c r="IGZ36" s="462"/>
      <c r="IHA36" s="462"/>
      <c r="IHB36" s="462"/>
      <c r="IHC36" s="462"/>
      <c r="IHD36" s="462"/>
      <c r="IHE36" s="462"/>
      <c r="IHF36" s="462"/>
      <c r="IHG36" s="462"/>
      <c r="IHH36" s="462"/>
      <c r="IHI36" s="462"/>
      <c r="IHJ36" s="462"/>
      <c r="IHK36" s="462"/>
      <c r="IHL36" s="462"/>
      <c r="IHM36" s="462"/>
      <c r="IHN36" s="462"/>
      <c r="IHO36" s="462"/>
      <c r="IHP36" s="462"/>
      <c r="IHQ36" s="462"/>
      <c r="IHR36" s="462"/>
      <c r="IHS36" s="462"/>
      <c r="IHT36" s="462"/>
      <c r="IHU36" s="462"/>
      <c r="IHV36" s="462"/>
      <c r="IHW36" s="462"/>
      <c r="IHX36" s="462"/>
      <c r="IHY36" s="462"/>
      <c r="IHZ36" s="462"/>
      <c r="IIA36" s="462"/>
      <c r="IIB36" s="462"/>
      <c r="IIC36" s="462"/>
      <c r="IID36" s="462"/>
      <c r="IIE36" s="462"/>
      <c r="IIF36" s="462"/>
      <c r="IIG36" s="462"/>
      <c r="IIH36" s="462"/>
      <c r="III36" s="462"/>
      <c r="IIJ36" s="462"/>
      <c r="IIK36" s="462"/>
      <c r="IIL36" s="462"/>
      <c r="IIM36" s="462"/>
      <c r="IIN36" s="462"/>
      <c r="IIO36" s="462"/>
      <c r="IIP36" s="462"/>
      <c r="IIQ36" s="462"/>
      <c r="IIR36" s="462"/>
      <c r="IIS36" s="462"/>
      <c r="IIT36" s="462"/>
      <c r="IIU36" s="462"/>
      <c r="IIV36" s="462"/>
      <c r="IIW36" s="462"/>
      <c r="IIX36" s="462"/>
      <c r="IIY36" s="462"/>
      <c r="IIZ36" s="462"/>
      <c r="IJA36" s="462"/>
      <c r="IJB36" s="462"/>
      <c r="IJC36" s="462"/>
      <c r="IJD36" s="462"/>
      <c r="IJE36" s="462"/>
      <c r="IJF36" s="462"/>
      <c r="IJG36" s="462"/>
      <c r="IJH36" s="462"/>
      <c r="IJI36" s="462"/>
      <c r="IJJ36" s="462"/>
      <c r="IJK36" s="462"/>
      <c r="IJL36" s="462"/>
      <c r="IJM36" s="462"/>
      <c r="IJN36" s="462"/>
      <c r="IJO36" s="462"/>
      <c r="IJP36" s="462"/>
      <c r="IJQ36" s="462"/>
      <c r="IJR36" s="462"/>
      <c r="IJS36" s="462"/>
      <c r="IJT36" s="462"/>
      <c r="IJU36" s="462"/>
      <c r="IJV36" s="462"/>
      <c r="IJW36" s="462"/>
      <c r="IJX36" s="462"/>
      <c r="IJY36" s="462"/>
      <c r="IJZ36" s="462"/>
      <c r="IKA36" s="462"/>
      <c r="IKB36" s="462"/>
      <c r="IKC36" s="462"/>
      <c r="IKD36" s="462"/>
      <c r="IKE36" s="462"/>
      <c r="IKF36" s="462"/>
      <c r="IKG36" s="462"/>
      <c r="IKH36" s="462"/>
      <c r="IKI36" s="462"/>
      <c r="IKJ36" s="462"/>
      <c r="IKK36" s="462"/>
      <c r="IKL36" s="462"/>
      <c r="IKM36" s="462"/>
      <c r="IKN36" s="462"/>
      <c r="IKO36" s="462"/>
      <c r="IKP36" s="462"/>
      <c r="IKQ36" s="462"/>
      <c r="IKR36" s="462"/>
      <c r="IKS36" s="462"/>
      <c r="IKT36" s="462"/>
      <c r="IKU36" s="462"/>
      <c r="IKV36" s="462"/>
      <c r="IKW36" s="462"/>
      <c r="IKX36" s="462"/>
      <c r="IKY36" s="462"/>
      <c r="IKZ36" s="462"/>
      <c r="ILA36" s="462"/>
      <c r="ILB36" s="462"/>
      <c r="ILC36" s="462"/>
      <c r="ILD36" s="462"/>
      <c r="ILE36" s="462"/>
      <c r="ILF36" s="462"/>
      <c r="ILG36" s="462"/>
      <c r="ILH36" s="462"/>
      <c r="ILI36" s="462"/>
      <c r="ILJ36" s="462"/>
      <c r="ILK36" s="462"/>
      <c r="ILL36" s="462"/>
      <c r="ILM36" s="462"/>
      <c r="ILN36" s="462"/>
      <c r="ILO36" s="462"/>
      <c r="ILP36" s="462"/>
      <c r="ILQ36" s="462"/>
      <c r="ILR36" s="462"/>
      <c r="ILS36" s="462"/>
      <c r="ILT36" s="462"/>
      <c r="ILU36" s="462"/>
      <c r="ILV36" s="462"/>
      <c r="ILW36" s="462"/>
      <c r="ILX36" s="462"/>
      <c r="ILY36" s="462"/>
      <c r="ILZ36" s="462"/>
      <c r="IMA36" s="462"/>
      <c r="IMB36" s="462"/>
      <c r="IMC36" s="462"/>
      <c r="IMD36" s="462"/>
      <c r="IME36" s="462"/>
      <c r="IMF36" s="462"/>
      <c r="IMG36" s="462"/>
      <c r="IMH36" s="462"/>
      <c r="IMI36" s="462"/>
      <c r="IMJ36" s="462"/>
      <c r="IMK36" s="462"/>
      <c r="IML36" s="462"/>
      <c r="IMM36" s="462"/>
      <c r="IMN36" s="462"/>
      <c r="IMO36" s="462"/>
      <c r="IMP36" s="462"/>
      <c r="IMQ36" s="462"/>
      <c r="IMR36" s="462"/>
      <c r="IMS36" s="462"/>
      <c r="IMT36" s="462"/>
      <c r="IMU36" s="462"/>
      <c r="IMV36" s="462"/>
      <c r="IMW36" s="462"/>
      <c r="IMX36" s="462"/>
      <c r="IMY36" s="462"/>
      <c r="IMZ36" s="462"/>
      <c r="INA36" s="462"/>
      <c r="INB36" s="462"/>
      <c r="INC36" s="462"/>
      <c r="IND36" s="462"/>
      <c r="INE36" s="462"/>
      <c r="INF36" s="462"/>
      <c r="ING36" s="462"/>
      <c r="INH36" s="462"/>
      <c r="INI36" s="462"/>
      <c r="INJ36" s="462"/>
      <c r="INK36" s="462"/>
      <c r="INL36" s="462"/>
      <c r="INM36" s="462"/>
      <c r="INN36" s="462"/>
      <c r="INO36" s="462"/>
      <c r="INP36" s="462"/>
      <c r="INQ36" s="462"/>
      <c r="INR36" s="462"/>
      <c r="INS36" s="462"/>
      <c r="INT36" s="462"/>
      <c r="INU36" s="462"/>
      <c r="INV36" s="462"/>
      <c r="INW36" s="462"/>
      <c r="INX36" s="462"/>
      <c r="INY36" s="462"/>
      <c r="INZ36" s="462"/>
      <c r="IOA36" s="462"/>
      <c r="IOB36" s="462"/>
      <c r="IOC36" s="462"/>
      <c r="IOD36" s="462"/>
      <c r="IOE36" s="462"/>
      <c r="IOF36" s="462"/>
      <c r="IOG36" s="462"/>
      <c r="IOH36" s="462"/>
      <c r="IOI36" s="462"/>
      <c r="IOJ36" s="462"/>
      <c r="IOK36" s="462"/>
      <c r="IOL36" s="462"/>
      <c r="IOM36" s="462"/>
      <c r="ION36" s="462"/>
      <c r="IOO36" s="462"/>
      <c r="IOP36" s="462"/>
      <c r="IOQ36" s="462"/>
      <c r="IOR36" s="462"/>
      <c r="IOS36" s="462"/>
      <c r="IOT36" s="462"/>
      <c r="IOU36" s="462"/>
      <c r="IOV36" s="462"/>
      <c r="IOW36" s="462"/>
      <c r="IOX36" s="462"/>
      <c r="IOY36" s="462"/>
      <c r="IOZ36" s="462"/>
      <c r="IPA36" s="462"/>
      <c r="IPB36" s="462"/>
      <c r="IPC36" s="462"/>
      <c r="IPD36" s="462"/>
      <c r="IPE36" s="462"/>
      <c r="IPF36" s="462"/>
      <c r="IPG36" s="462"/>
      <c r="IPH36" s="462"/>
      <c r="IPI36" s="462"/>
      <c r="IPJ36" s="462"/>
      <c r="IPK36" s="462"/>
      <c r="IPL36" s="462"/>
      <c r="IPM36" s="462"/>
      <c r="IPN36" s="462"/>
      <c r="IPO36" s="462"/>
      <c r="IPP36" s="462"/>
      <c r="IPQ36" s="462"/>
      <c r="IPR36" s="462"/>
      <c r="IPS36" s="462"/>
      <c r="IPT36" s="462"/>
      <c r="IPU36" s="462"/>
      <c r="IPV36" s="462"/>
      <c r="IPW36" s="462"/>
      <c r="IPX36" s="462"/>
      <c r="IPY36" s="462"/>
      <c r="IPZ36" s="462"/>
      <c r="IQA36" s="462"/>
      <c r="IQB36" s="462"/>
      <c r="IQC36" s="462"/>
      <c r="IQD36" s="462"/>
      <c r="IQE36" s="462"/>
      <c r="IQF36" s="462"/>
      <c r="IQG36" s="462"/>
      <c r="IQH36" s="462"/>
      <c r="IQI36" s="462"/>
      <c r="IQJ36" s="462"/>
      <c r="IQK36" s="462"/>
      <c r="IQL36" s="462"/>
      <c r="IQM36" s="462"/>
      <c r="IQN36" s="462"/>
      <c r="IQO36" s="462"/>
      <c r="IQP36" s="462"/>
      <c r="IQQ36" s="462"/>
      <c r="IQR36" s="462"/>
      <c r="IQS36" s="462"/>
      <c r="IQT36" s="462"/>
      <c r="IQU36" s="462"/>
      <c r="IQV36" s="462"/>
      <c r="IQW36" s="462"/>
      <c r="IQX36" s="462"/>
      <c r="IQY36" s="462"/>
      <c r="IQZ36" s="462"/>
      <c r="IRA36" s="462"/>
      <c r="IRB36" s="462"/>
      <c r="IRC36" s="462"/>
      <c r="IRD36" s="462"/>
      <c r="IRE36" s="462"/>
      <c r="IRF36" s="462"/>
      <c r="IRG36" s="462"/>
      <c r="IRH36" s="462"/>
      <c r="IRI36" s="462"/>
      <c r="IRJ36" s="462"/>
      <c r="IRK36" s="462"/>
      <c r="IRL36" s="462"/>
      <c r="IRM36" s="462"/>
      <c r="IRN36" s="462"/>
      <c r="IRO36" s="462"/>
      <c r="IRP36" s="462"/>
      <c r="IRQ36" s="462"/>
      <c r="IRR36" s="462"/>
      <c r="IRS36" s="462"/>
      <c r="IRT36" s="462"/>
      <c r="IRU36" s="462"/>
      <c r="IRV36" s="462"/>
      <c r="IRW36" s="462"/>
      <c r="IRX36" s="462"/>
      <c r="IRY36" s="462"/>
      <c r="IRZ36" s="462"/>
      <c r="ISA36" s="462"/>
      <c r="ISB36" s="462"/>
      <c r="ISC36" s="462"/>
      <c r="ISD36" s="462"/>
      <c r="ISE36" s="462"/>
      <c r="ISF36" s="462"/>
      <c r="ISG36" s="462"/>
      <c r="ISH36" s="462"/>
      <c r="ISI36" s="462"/>
      <c r="ISJ36" s="462"/>
      <c r="ISK36" s="462"/>
      <c r="ISL36" s="462"/>
      <c r="ISM36" s="462"/>
      <c r="ISN36" s="462"/>
      <c r="ISO36" s="462"/>
      <c r="ISP36" s="462"/>
      <c r="ISQ36" s="462"/>
      <c r="ISR36" s="462"/>
      <c r="ISS36" s="462"/>
      <c r="IST36" s="462"/>
      <c r="ISU36" s="462"/>
      <c r="ISV36" s="462"/>
      <c r="ISW36" s="462"/>
      <c r="ISX36" s="462"/>
      <c r="ISY36" s="462"/>
      <c r="ISZ36" s="462"/>
      <c r="ITA36" s="462"/>
      <c r="ITB36" s="462"/>
      <c r="ITC36" s="462"/>
      <c r="ITD36" s="462"/>
      <c r="ITE36" s="462"/>
      <c r="ITF36" s="462"/>
      <c r="ITG36" s="462"/>
      <c r="ITH36" s="462"/>
      <c r="ITI36" s="462"/>
      <c r="ITJ36" s="462"/>
      <c r="ITK36" s="462"/>
      <c r="ITL36" s="462"/>
      <c r="ITM36" s="462"/>
      <c r="ITN36" s="462"/>
      <c r="ITO36" s="462"/>
      <c r="ITP36" s="462"/>
      <c r="ITQ36" s="462"/>
      <c r="ITR36" s="462"/>
      <c r="ITS36" s="462"/>
      <c r="ITT36" s="462"/>
      <c r="ITU36" s="462"/>
      <c r="ITV36" s="462"/>
      <c r="ITW36" s="462"/>
      <c r="ITX36" s="462"/>
      <c r="ITY36" s="462"/>
      <c r="ITZ36" s="462"/>
      <c r="IUA36" s="462"/>
      <c r="IUB36" s="462"/>
      <c r="IUC36" s="462"/>
      <c r="IUD36" s="462"/>
      <c r="IUE36" s="462"/>
      <c r="IUF36" s="462"/>
      <c r="IUG36" s="462"/>
      <c r="IUH36" s="462"/>
      <c r="IUI36" s="462"/>
      <c r="IUJ36" s="462"/>
      <c r="IUK36" s="462"/>
      <c r="IUL36" s="462"/>
      <c r="IUM36" s="462"/>
      <c r="IUN36" s="462"/>
      <c r="IUO36" s="462"/>
      <c r="IUP36" s="462"/>
      <c r="IUQ36" s="462"/>
      <c r="IUR36" s="462"/>
      <c r="IUS36" s="462"/>
      <c r="IUT36" s="462"/>
      <c r="IUU36" s="462"/>
      <c r="IUV36" s="462"/>
      <c r="IUW36" s="462"/>
      <c r="IUX36" s="462"/>
      <c r="IUY36" s="462"/>
      <c r="IUZ36" s="462"/>
      <c r="IVA36" s="462"/>
      <c r="IVB36" s="462"/>
      <c r="IVC36" s="462"/>
      <c r="IVD36" s="462"/>
      <c r="IVE36" s="462"/>
      <c r="IVF36" s="462"/>
      <c r="IVG36" s="462"/>
      <c r="IVH36" s="462"/>
      <c r="IVI36" s="462"/>
      <c r="IVJ36" s="462"/>
      <c r="IVK36" s="462"/>
      <c r="IVL36" s="462"/>
      <c r="IVM36" s="462"/>
      <c r="IVN36" s="462"/>
      <c r="IVO36" s="462"/>
      <c r="IVP36" s="462"/>
      <c r="IVQ36" s="462"/>
      <c r="IVR36" s="462"/>
      <c r="IVS36" s="462"/>
      <c r="IVT36" s="462"/>
      <c r="IVU36" s="462"/>
      <c r="IVV36" s="462"/>
      <c r="IVW36" s="462"/>
      <c r="IVX36" s="462"/>
      <c r="IVY36" s="462"/>
      <c r="IVZ36" s="462"/>
      <c r="IWA36" s="462"/>
      <c r="IWB36" s="462"/>
      <c r="IWC36" s="462"/>
      <c r="IWD36" s="462"/>
      <c r="IWE36" s="462"/>
      <c r="IWF36" s="462"/>
      <c r="IWG36" s="462"/>
      <c r="IWH36" s="462"/>
      <c r="IWI36" s="462"/>
      <c r="IWJ36" s="462"/>
      <c r="IWK36" s="462"/>
      <c r="IWL36" s="462"/>
      <c r="IWM36" s="462"/>
      <c r="IWN36" s="462"/>
      <c r="IWO36" s="462"/>
      <c r="IWP36" s="462"/>
      <c r="IWQ36" s="462"/>
      <c r="IWR36" s="462"/>
      <c r="IWS36" s="462"/>
      <c r="IWT36" s="462"/>
      <c r="IWU36" s="462"/>
      <c r="IWV36" s="462"/>
      <c r="IWW36" s="462"/>
      <c r="IWX36" s="462"/>
      <c r="IWY36" s="462"/>
      <c r="IWZ36" s="462"/>
      <c r="IXA36" s="462"/>
      <c r="IXB36" s="462"/>
      <c r="IXC36" s="462"/>
      <c r="IXD36" s="462"/>
      <c r="IXE36" s="462"/>
      <c r="IXF36" s="462"/>
      <c r="IXG36" s="462"/>
      <c r="IXH36" s="462"/>
      <c r="IXI36" s="462"/>
      <c r="IXJ36" s="462"/>
      <c r="IXK36" s="462"/>
      <c r="IXL36" s="462"/>
      <c r="IXM36" s="462"/>
      <c r="IXN36" s="462"/>
      <c r="IXO36" s="462"/>
      <c r="IXP36" s="462"/>
      <c r="IXQ36" s="462"/>
      <c r="IXR36" s="462"/>
      <c r="IXS36" s="462"/>
      <c r="IXT36" s="462"/>
      <c r="IXU36" s="462"/>
      <c r="IXV36" s="462"/>
      <c r="IXW36" s="462"/>
      <c r="IXX36" s="462"/>
      <c r="IXY36" s="462"/>
      <c r="IXZ36" s="462"/>
      <c r="IYA36" s="462"/>
      <c r="IYB36" s="462"/>
      <c r="IYC36" s="462"/>
      <c r="IYD36" s="462"/>
      <c r="IYE36" s="462"/>
      <c r="IYF36" s="462"/>
      <c r="IYG36" s="462"/>
      <c r="IYH36" s="462"/>
      <c r="IYI36" s="462"/>
      <c r="IYJ36" s="462"/>
      <c r="IYK36" s="462"/>
      <c r="IYL36" s="462"/>
      <c r="IYM36" s="462"/>
      <c r="IYN36" s="462"/>
      <c r="IYO36" s="462"/>
      <c r="IYP36" s="462"/>
      <c r="IYQ36" s="462"/>
      <c r="IYR36" s="462"/>
      <c r="IYS36" s="462"/>
      <c r="IYT36" s="462"/>
      <c r="IYU36" s="462"/>
      <c r="IYV36" s="462"/>
      <c r="IYW36" s="462"/>
      <c r="IYX36" s="462"/>
      <c r="IYY36" s="462"/>
      <c r="IYZ36" s="462"/>
      <c r="IZA36" s="462"/>
      <c r="IZB36" s="462"/>
      <c r="IZC36" s="462"/>
      <c r="IZD36" s="462"/>
      <c r="IZE36" s="462"/>
      <c r="IZF36" s="462"/>
      <c r="IZG36" s="462"/>
      <c r="IZH36" s="462"/>
      <c r="IZI36" s="462"/>
      <c r="IZJ36" s="462"/>
      <c r="IZK36" s="462"/>
      <c r="IZL36" s="462"/>
      <c r="IZM36" s="462"/>
      <c r="IZN36" s="462"/>
      <c r="IZO36" s="462"/>
      <c r="IZP36" s="462"/>
      <c r="IZQ36" s="462"/>
      <c r="IZR36" s="462"/>
      <c r="IZS36" s="462"/>
      <c r="IZT36" s="462"/>
      <c r="IZU36" s="462"/>
      <c r="IZV36" s="462"/>
      <c r="IZW36" s="462"/>
      <c r="IZX36" s="462"/>
      <c r="IZY36" s="462"/>
      <c r="IZZ36" s="462"/>
      <c r="JAA36" s="462"/>
      <c r="JAB36" s="462"/>
      <c r="JAC36" s="462"/>
      <c r="JAD36" s="462"/>
      <c r="JAE36" s="462"/>
      <c r="JAF36" s="462"/>
      <c r="JAG36" s="462"/>
      <c r="JAH36" s="462"/>
      <c r="JAI36" s="462"/>
      <c r="JAJ36" s="462"/>
      <c r="JAK36" s="462"/>
      <c r="JAL36" s="462"/>
      <c r="JAM36" s="462"/>
      <c r="JAN36" s="462"/>
      <c r="JAO36" s="462"/>
      <c r="JAP36" s="462"/>
      <c r="JAQ36" s="462"/>
      <c r="JAR36" s="462"/>
      <c r="JAS36" s="462"/>
      <c r="JAT36" s="462"/>
      <c r="JAU36" s="462"/>
      <c r="JAV36" s="462"/>
      <c r="JAW36" s="462"/>
      <c r="JAX36" s="462"/>
      <c r="JAY36" s="462"/>
      <c r="JAZ36" s="462"/>
      <c r="JBA36" s="462"/>
      <c r="JBB36" s="462"/>
      <c r="JBC36" s="462"/>
      <c r="JBD36" s="462"/>
      <c r="JBE36" s="462"/>
      <c r="JBF36" s="462"/>
      <c r="JBG36" s="462"/>
      <c r="JBH36" s="462"/>
      <c r="JBI36" s="462"/>
      <c r="JBJ36" s="462"/>
      <c r="JBK36" s="462"/>
      <c r="JBL36" s="462"/>
      <c r="JBM36" s="462"/>
      <c r="JBN36" s="462"/>
      <c r="JBO36" s="462"/>
      <c r="JBP36" s="462"/>
      <c r="JBQ36" s="462"/>
      <c r="JBR36" s="462"/>
      <c r="JBS36" s="462"/>
      <c r="JBT36" s="462"/>
      <c r="JBU36" s="462"/>
      <c r="JBV36" s="462"/>
      <c r="JBW36" s="462"/>
      <c r="JBX36" s="462"/>
      <c r="JBY36" s="462"/>
      <c r="JBZ36" s="462"/>
      <c r="JCA36" s="462"/>
      <c r="JCB36" s="462"/>
      <c r="JCC36" s="462"/>
      <c r="JCD36" s="462"/>
      <c r="JCE36" s="462"/>
      <c r="JCF36" s="462"/>
      <c r="JCG36" s="462"/>
      <c r="JCH36" s="462"/>
      <c r="JCI36" s="462"/>
      <c r="JCJ36" s="462"/>
      <c r="JCK36" s="462"/>
      <c r="JCL36" s="462"/>
      <c r="JCM36" s="462"/>
      <c r="JCN36" s="462"/>
      <c r="JCO36" s="462"/>
      <c r="JCP36" s="462"/>
      <c r="JCQ36" s="462"/>
      <c r="JCR36" s="462"/>
      <c r="JCS36" s="462"/>
      <c r="JCT36" s="462"/>
      <c r="JCU36" s="462"/>
      <c r="JCV36" s="462"/>
      <c r="JCW36" s="462"/>
      <c r="JCX36" s="462"/>
      <c r="JCY36" s="462"/>
      <c r="JCZ36" s="462"/>
      <c r="JDA36" s="462"/>
      <c r="JDB36" s="462"/>
      <c r="JDC36" s="462"/>
      <c r="JDD36" s="462"/>
      <c r="JDE36" s="462"/>
      <c r="JDF36" s="462"/>
      <c r="JDG36" s="462"/>
      <c r="JDH36" s="462"/>
      <c r="JDI36" s="462"/>
      <c r="JDJ36" s="462"/>
      <c r="JDK36" s="462"/>
      <c r="JDL36" s="462"/>
      <c r="JDM36" s="462"/>
      <c r="JDN36" s="462"/>
      <c r="JDO36" s="462"/>
      <c r="JDP36" s="462"/>
      <c r="JDQ36" s="462"/>
      <c r="JDR36" s="462"/>
      <c r="JDS36" s="462"/>
      <c r="JDT36" s="462"/>
      <c r="JDU36" s="462"/>
      <c r="JDV36" s="462"/>
      <c r="JDW36" s="462"/>
      <c r="JDX36" s="462"/>
      <c r="JDY36" s="462"/>
      <c r="JDZ36" s="462"/>
      <c r="JEA36" s="462"/>
      <c r="JEB36" s="462"/>
      <c r="JEC36" s="462"/>
      <c r="JED36" s="462"/>
      <c r="JEE36" s="462"/>
      <c r="JEF36" s="462"/>
      <c r="JEG36" s="462"/>
      <c r="JEH36" s="462"/>
      <c r="JEI36" s="462"/>
      <c r="JEJ36" s="462"/>
      <c r="JEK36" s="462"/>
      <c r="JEL36" s="462"/>
      <c r="JEM36" s="462"/>
      <c r="JEN36" s="462"/>
      <c r="JEO36" s="462"/>
      <c r="JEP36" s="462"/>
      <c r="JEQ36" s="462"/>
      <c r="JER36" s="462"/>
      <c r="JES36" s="462"/>
      <c r="JET36" s="462"/>
      <c r="JEU36" s="462"/>
      <c r="JEV36" s="462"/>
      <c r="JEW36" s="462"/>
      <c r="JEX36" s="462"/>
      <c r="JEY36" s="462"/>
      <c r="JEZ36" s="462"/>
      <c r="JFA36" s="462"/>
      <c r="JFB36" s="462"/>
      <c r="JFC36" s="462"/>
      <c r="JFD36" s="462"/>
      <c r="JFE36" s="462"/>
      <c r="JFF36" s="462"/>
      <c r="JFG36" s="462"/>
      <c r="JFH36" s="462"/>
      <c r="JFI36" s="462"/>
      <c r="JFJ36" s="462"/>
      <c r="JFK36" s="462"/>
      <c r="JFL36" s="462"/>
      <c r="JFM36" s="462"/>
      <c r="JFN36" s="462"/>
      <c r="JFO36" s="462"/>
      <c r="JFP36" s="462"/>
      <c r="JFQ36" s="462"/>
      <c r="JFR36" s="462"/>
      <c r="JFS36" s="462"/>
      <c r="JFT36" s="462"/>
      <c r="JFU36" s="462"/>
      <c r="JFV36" s="462"/>
      <c r="JFW36" s="462"/>
      <c r="JFX36" s="462"/>
      <c r="JFY36" s="462"/>
      <c r="JFZ36" s="462"/>
      <c r="JGA36" s="462"/>
      <c r="JGB36" s="462"/>
      <c r="JGC36" s="462"/>
      <c r="JGD36" s="462"/>
      <c r="JGE36" s="462"/>
      <c r="JGF36" s="462"/>
      <c r="JGG36" s="462"/>
      <c r="JGH36" s="462"/>
      <c r="JGI36" s="462"/>
      <c r="JGJ36" s="462"/>
      <c r="JGK36" s="462"/>
      <c r="JGL36" s="462"/>
      <c r="JGM36" s="462"/>
      <c r="JGN36" s="462"/>
      <c r="JGO36" s="462"/>
      <c r="JGP36" s="462"/>
      <c r="JGQ36" s="462"/>
      <c r="JGR36" s="462"/>
      <c r="JGS36" s="462"/>
      <c r="JGT36" s="462"/>
      <c r="JGU36" s="462"/>
      <c r="JGV36" s="462"/>
      <c r="JGW36" s="462"/>
      <c r="JGX36" s="462"/>
      <c r="JGY36" s="462"/>
      <c r="JGZ36" s="462"/>
      <c r="JHA36" s="462"/>
      <c r="JHB36" s="462"/>
      <c r="JHC36" s="462"/>
      <c r="JHD36" s="462"/>
      <c r="JHE36" s="462"/>
      <c r="JHF36" s="462"/>
      <c r="JHG36" s="462"/>
      <c r="JHH36" s="462"/>
      <c r="JHI36" s="462"/>
      <c r="JHJ36" s="462"/>
      <c r="JHK36" s="462"/>
      <c r="JHL36" s="462"/>
      <c r="JHM36" s="462"/>
      <c r="JHN36" s="462"/>
      <c r="JHO36" s="462"/>
      <c r="JHP36" s="462"/>
      <c r="JHQ36" s="462"/>
      <c r="JHR36" s="462"/>
      <c r="JHS36" s="462"/>
      <c r="JHT36" s="462"/>
      <c r="JHU36" s="462"/>
      <c r="JHV36" s="462"/>
      <c r="JHW36" s="462"/>
      <c r="JHX36" s="462"/>
      <c r="JHY36" s="462"/>
      <c r="JHZ36" s="462"/>
      <c r="JIA36" s="462"/>
      <c r="JIB36" s="462"/>
      <c r="JIC36" s="462"/>
      <c r="JID36" s="462"/>
      <c r="JIE36" s="462"/>
      <c r="JIF36" s="462"/>
      <c r="JIG36" s="462"/>
      <c r="JIH36" s="462"/>
      <c r="JII36" s="462"/>
      <c r="JIJ36" s="462"/>
      <c r="JIK36" s="462"/>
      <c r="JIL36" s="462"/>
      <c r="JIM36" s="462"/>
      <c r="JIN36" s="462"/>
      <c r="JIO36" s="462"/>
      <c r="JIP36" s="462"/>
      <c r="JIQ36" s="462"/>
      <c r="JIR36" s="462"/>
      <c r="JIS36" s="462"/>
      <c r="JIT36" s="462"/>
      <c r="JIU36" s="462"/>
      <c r="JIV36" s="462"/>
      <c r="JIW36" s="462"/>
      <c r="JIX36" s="462"/>
      <c r="JIY36" s="462"/>
      <c r="JIZ36" s="462"/>
      <c r="JJA36" s="462"/>
      <c r="JJB36" s="462"/>
      <c r="JJC36" s="462"/>
      <c r="JJD36" s="462"/>
      <c r="JJE36" s="462"/>
      <c r="JJF36" s="462"/>
      <c r="JJG36" s="462"/>
      <c r="JJH36" s="462"/>
      <c r="JJI36" s="462"/>
      <c r="JJJ36" s="462"/>
      <c r="JJK36" s="462"/>
      <c r="JJL36" s="462"/>
      <c r="JJM36" s="462"/>
      <c r="JJN36" s="462"/>
      <c r="JJO36" s="462"/>
      <c r="JJP36" s="462"/>
      <c r="JJQ36" s="462"/>
      <c r="JJR36" s="462"/>
      <c r="JJS36" s="462"/>
      <c r="JJT36" s="462"/>
      <c r="JJU36" s="462"/>
      <c r="JJV36" s="462"/>
      <c r="JJW36" s="462"/>
      <c r="JJX36" s="462"/>
      <c r="JJY36" s="462"/>
      <c r="JJZ36" s="462"/>
      <c r="JKA36" s="462"/>
      <c r="JKB36" s="462"/>
      <c r="JKC36" s="462"/>
      <c r="JKD36" s="462"/>
      <c r="JKE36" s="462"/>
      <c r="JKF36" s="462"/>
      <c r="JKG36" s="462"/>
      <c r="JKH36" s="462"/>
      <c r="JKI36" s="462"/>
      <c r="JKJ36" s="462"/>
      <c r="JKK36" s="462"/>
      <c r="JKL36" s="462"/>
      <c r="JKM36" s="462"/>
      <c r="JKN36" s="462"/>
      <c r="JKO36" s="462"/>
      <c r="JKP36" s="462"/>
      <c r="JKQ36" s="462"/>
      <c r="JKR36" s="462"/>
      <c r="JKS36" s="462"/>
      <c r="JKT36" s="462"/>
      <c r="JKU36" s="462"/>
      <c r="JKV36" s="462"/>
      <c r="JKW36" s="462"/>
      <c r="JKX36" s="462"/>
      <c r="JKY36" s="462"/>
      <c r="JKZ36" s="462"/>
      <c r="JLA36" s="462"/>
      <c r="JLB36" s="462"/>
      <c r="JLC36" s="462"/>
      <c r="JLD36" s="462"/>
      <c r="JLE36" s="462"/>
      <c r="JLF36" s="462"/>
      <c r="JLG36" s="462"/>
      <c r="JLH36" s="462"/>
      <c r="JLI36" s="462"/>
      <c r="JLJ36" s="462"/>
      <c r="JLK36" s="462"/>
      <c r="JLL36" s="462"/>
      <c r="JLM36" s="462"/>
      <c r="JLN36" s="462"/>
      <c r="JLO36" s="462"/>
      <c r="JLP36" s="462"/>
      <c r="JLQ36" s="462"/>
      <c r="JLR36" s="462"/>
      <c r="JLS36" s="462"/>
      <c r="JLT36" s="462"/>
      <c r="JLU36" s="462"/>
      <c r="JLV36" s="462"/>
      <c r="JLW36" s="462"/>
      <c r="JLX36" s="462"/>
      <c r="JLY36" s="462"/>
      <c r="JLZ36" s="462"/>
      <c r="JMA36" s="462"/>
      <c r="JMB36" s="462"/>
      <c r="JMC36" s="462"/>
      <c r="JMD36" s="462"/>
      <c r="JME36" s="462"/>
      <c r="JMF36" s="462"/>
      <c r="JMG36" s="462"/>
      <c r="JMH36" s="462"/>
      <c r="JMI36" s="462"/>
      <c r="JMJ36" s="462"/>
      <c r="JMK36" s="462"/>
      <c r="JML36" s="462"/>
      <c r="JMM36" s="462"/>
      <c r="JMN36" s="462"/>
      <c r="JMO36" s="462"/>
      <c r="JMP36" s="462"/>
      <c r="JMQ36" s="462"/>
      <c r="JMR36" s="462"/>
      <c r="JMS36" s="462"/>
      <c r="JMT36" s="462"/>
      <c r="JMU36" s="462"/>
      <c r="JMV36" s="462"/>
      <c r="JMW36" s="462"/>
      <c r="JMX36" s="462"/>
      <c r="JMY36" s="462"/>
      <c r="JMZ36" s="462"/>
      <c r="JNA36" s="462"/>
      <c r="JNB36" s="462"/>
      <c r="JNC36" s="462"/>
      <c r="JND36" s="462"/>
      <c r="JNE36" s="462"/>
      <c r="JNF36" s="462"/>
      <c r="JNG36" s="462"/>
      <c r="JNH36" s="462"/>
      <c r="JNI36" s="462"/>
      <c r="JNJ36" s="462"/>
      <c r="JNK36" s="462"/>
      <c r="JNL36" s="462"/>
      <c r="JNM36" s="462"/>
      <c r="JNN36" s="462"/>
      <c r="JNO36" s="462"/>
      <c r="JNP36" s="462"/>
      <c r="JNQ36" s="462"/>
      <c r="JNR36" s="462"/>
      <c r="JNS36" s="462"/>
      <c r="JNT36" s="462"/>
      <c r="JNU36" s="462"/>
      <c r="JNV36" s="462"/>
      <c r="JNW36" s="462"/>
      <c r="JNX36" s="462"/>
      <c r="JNY36" s="462"/>
      <c r="JNZ36" s="462"/>
      <c r="JOA36" s="462"/>
      <c r="JOB36" s="462"/>
      <c r="JOC36" s="462"/>
      <c r="JOD36" s="462"/>
      <c r="JOE36" s="462"/>
      <c r="JOF36" s="462"/>
      <c r="JOG36" s="462"/>
      <c r="JOH36" s="462"/>
      <c r="JOI36" s="462"/>
      <c r="JOJ36" s="462"/>
      <c r="JOK36" s="462"/>
      <c r="JOL36" s="462"/>
      <c r="JOM36" s="462"/>
      <c r="JON36" s="462"/>
      <c r="JOO36" s="462"/>
      <c r="JOP36" s="462"/>
      <c r="JOQ36" s="462"/>
      <c r="JOR36" s="462"/>
      <c r="JOS36" s="462"/>
      <c r="JOT36" s="462"/>
      <c r="JOU36" s="462"/>
      <c r="JOV36" s="462"/>
      <c r="JOW36" s="462"/>
      <c r="JOX36" s="462"/>
      <c r="JOY36" s="462"/>
      <c r="JOZ36" s="462"/>
      <c r="JPA36" s="462"/>
      <c r="JPB36" s="462"/>
      <c r="JPC36" s="462"/>
      <c r="JPD36" s="462"/>
      <c r="JPE36" s="462"/>
      <c r="JPF36" s="462"/>
      <c r="JPG36" s="462"/>
      <c r="JPH36" s="462"/>
      <c r="JPI36" s="462"/>
      <c r="JPJ36" s="462"/>
      <c r="JPK36" s="462"/>
      <c r="JPL36" s="462"/>
      <c r="JPM36" s="462"/>
      <c r="JPN36" s="462"/>
      <c r="JPO36" s="462"/>
      <c r="JPP36" s="462"/>
      <c r="JPQ36" s="462"/>
      <c r="JPR36" s="462"/>
      <c r="JPS36" s="462"/>
      <c r="JPT36" s="462"/>
      <c r="JPU36" s="462"/>
      <c r="JPV36" s="462"/>
      <c r="JPW36" s="462"/>
      <c r="JPX36" s="462"/>
      <c r="JPY36" s="462"/>
      <c r="JPZ36" s="462"/>
      <c r="JQA36" s="462"/>
      <c r="JQB36" s="462"/>
      <c r="JQC36" s="462"/>
      <c r="JQD36" s="462"/>
      <c r="JQE36" s="462"/>
      <c r="JQF36" s="462"/>
      <c r="JQG36" s="462"/>
      <c r="JQH36" s="462"/>
      <c r="JQI36" s="462"/>
      <c r="JQJ36" s="462"/>
      <c r="JQK36" s="462"/>
      <c r="JQL36" s="462"/>
      <c r="JQM36" s="462"/>
      <c r="JQN36" s="462"/>
      <c r="JQO36" s="462"/>
      <c r="JQP36" s="462"/>
      <c r="JQQ36" s="462"/>
      <c r="JQR36" s="462"/>
      <c r="JQS36" s="462"/>
      <c r="JQT36" s="462"/>
      <c r="JQU36" s="462"/>
      <c r="JQV36" s="462"/>
      <c r="JQW36" s="462"/>
      <c r="JQX36" s="462"/>
      <c r="JQY36" s="462"/>
      <c r="JQZ36" s="462"/>
      <c r="JRA36" s="462"/>
      <c r="JRB36" s="462"/>
      <c r="JRC36" s="462"/>
      <c r="JRD36" s="462"/>
      <c r="JRE36" s="462"/>
      <c r="JRF36" s="462"/>
      <c r="JRG36" s="462"/>
      <c r="JRH36" s="462"/>
      <c r="JRI36" s="462"/>
      <c r="JRJ36" s="462"/>
      <c r="JRK36" s="462"/>
      <c r="JRL36" s="462"/>
      <c r="JRM36" s="462"/>
      <c r="JRN36" s="462"/>
      <c r="JRO36" s="462"/>
      <c r="JRP36" s="462"/>
      <c r="JRQ36" s="462"/>
      <c r="JRR36" s="462"/>
      <c r="JRS36" s="462"/>
      <c r="JRT36" s="462"/>
      <c r="JRU36" s="462"/>
      <c r="JRV36" s="462"/>
      <c r="JRW36" s="462"/>
      <c r="JRX36" s="462"/>
      <c r="JRY36" s="462"/>
      <c r="JRZ36" s="462"/>
      <c r="JSA36" s="462"/>
      <c r="JSB36" s="462"/>
      <c r="JSC36" s="462"/>
      <c r="JSD36" s="462"/>
      <c r="JSE36" s="462"/>
      <c r="JSF36" s="462"/>
      <c r="JSG36" s="462"/>
      <c r="JSH36" s="462"/>
      <c r="JSI36" s="462"/>
      <c r="JSJ36" s="462"/>
      <c r="JSK36" s="462"/>
      <c r="JSL36" s="462"/>
      <c r="JSM36" s="462"/>
      <c r="JSN36" s="462"/>
      <c r="JSO36" s="462"/>
      <c r="JSP36" s="462"/>
      <c r="JSQ36" s="462"/>
      <c r="JSR36" s="462"/>
      <c r="JSS36" s="462"/>
      <c r="JST36" s="462"/>
      <c r="JSU36" s="462"/>
      <c r="JSV36" s="462"/>
      <c r="JSW36" s="462"/>
      <c r="JSX36" s="462"/>
      <c r="JSY36" s="462"/>
      <c r="JSZ36" s="462"/>
      <c r="JTA36" s="462"/>
      <c r="JTB36" s="462"/>
      <c r="JTC36" s="462"/>
      <c r="JTD36" s="462"/>
      <c r="JTE36" s="462"/>
      <c r="JTF36" s="462"/>
      <c r="JTG36" s="462"/>
      <c r="JTH36" s="462"/>
      <c r="JTI36" s="462"/>
      <c r="JTJ36" s="462"/>
      <c r="JTK36" s="462"/>
      <c r="JTL36" s="462"/>
      <c r="JTM36" s="462"/>
      <c r="JTN36" s="462"/>
      <c r="JTO36" s="462"/>
      <c r="JTP36" s="462"/>
      <c r="JTQ36" s="462"/>
      <c r="JTR36" s="462"/>
      <c r="JTS36" s="462"/>
      <c r="JTT36" s="462"/>
      <c r="JTU36" s="462"/>
      <c r="JTV36" s="462"/>
      <c r="JTW36" s="462"/>
      <c r="JTX36" s="462"/>
      <c r="JTY36" s="462"/>
      <c r="JTZ36" s="462"/>
      <c r="JUA36" s="462"/>
      <c r="JUB36" s="462"/>
      <c r="JUC36" s="462"/>
      <c r="JUD36" s="462"/>
      <c r="JUE36" s="462"/>
      <c r="JUF36" s="462"/>
      <c r="JUG36" s="462"/>
      <c r="JUH36" s="462"/>
      <c r="JUI36" s="462"/>
      <c r="JUJ36" s="462"/>
      <c r="JUK36" s="462"/>
      <c r="JUL36" s="462"/>
      <c r="JUM36" s="462"/>
      <c r="JUN36" s="462"/>
      <c r="JUO36" s="462"/>
      <c r="JUP36" s="462"/>
      <c r="JUQ36" s="462"/>
      <c r="JUR36" s="462"/>
      <c r="JUS36" s="462"/>
      <c r="JUT36" s="462"/>
      <c r="JUU36" s="462"/>
      <c r="JUV36" s="462"/>
      <c r="JUW36" s="462"/>
      <c r="JUX36" s="462"/>
      <c r="JUY36" s="462"/>
      <c r="JUZ36" s="462"/>
      <c r="JVA36" s="462"/>
      <c r="JVB36" s="462"/>
      <c r="JVC36" s="462"/>
      <c r="JVD36" s="462"/>
      <c r="JVE36" s="462"/>
      <c r="JVF36" s="462"/>
      <c r="JVG36" s="462"/>
      <c r="JVH36" s="462"/>
      <c r="JVI36" s="462"/>
      <c r="JVJ36" s="462"/>
      <c r="JVK36" s="462"/>
      <c r="JVL36" s="462"/>
      <c r="JVM36" s="462"/>
      <c r="JVN36" s="462"/>
      <c r="JVO36" s="462"/>
      <c r="JVP36" s="462"/>
      <c r="JVQ36" s="462"/>
      <c r="JVR36" s="462"/>
      <c r="JVS36" s="462"/>
      <c r="JVT36" s="462"/>
      <c r="JVU36" s="462"/>
      <c r="JVV36" s="462"/>
      <c r="JVW36" s="462"/>
      <c r="JVX36" s="462"/>
      <c r="JVY36" s="462"/>
      <c r="JVZ36" s="462"/>
      <c r="JWA36" s="462"/>
      <c r="JWB36" s="462"/>
      <c r="JWC36" s="462"/>
      <c r="JWD36" s="462"/>
      <c r="JWE36" s="462"/>
      <c r="JWF36" s="462"/>
      <c r="JWG36" s="462"/>
      <c r="JWH36" s="462"/>
      <c r="JWI36" s="462"/>
      <c r="JWJ36" s="462"/>
      <c r="JWK36" s="462"/>
      <c r="JWL36" s="462"/>
      <c r="JWM36" s="462"/>
      <c r="JWN36" s="462"/>
      <c r="JWO36" s="462"/>
      <c r="JWP36" s="462"/>
      <c r="JWQ36" s="462"/>
      <c r="JWR36" s="462"/>
      <c r="JWS36" s="462"/>
      <c r="JWT36" s="462"/>
      <c r="JWU36" s="462"/>
      <c r="JWV36" s="462"/>
      <c r="JWW36" s="462"/>
      <c r="JWX36" s="462"/>
      <c r="JWY36" s="462"/>
      <c r="JWZ36" s="462"/>
      <c r="JXA36" s="462"/>
      <c r="JXB36" s="462"/>
      <c r="JXC36" s="462"/>
      <c r="JXD36" s="462"/>
      <c r="JXE36" s="462"/>
      <c r="JXF36" s="462"/>
      <c r="JXG36" s="462"/>
      <c r="JXH36" s="462"/>
      <c r="JXI36" s="462"/>
      <c r="JXJ36" s="462"/>
      <c r="JXK36" s="462"/>
      <c r="JXL36" s="462"/>
      <c r="JXM36" s="462"/>
      <c r="JXN36" s="462"/>
      <c r="JXO36" s="462"/>
      <c r="JXP36" s="462"/>
      <c r="JXQ36" s="462"/>
      <c r="JXR36" s="462"/>
      <c r="JXS36" s="462"/>
      <c r="JXT36" s="462"/>
      <c r="JXU36" s="462"/>
      <c r="JXV36" s="462"/>
      <c r="JXW36" s="462"/>
      <c r="JXX36" s="462"/>
      <c r="JXY36" s="462"/>
      <c r="JXZ36" s="462"/>
      <c r="JYA36" s="462"/>
      <c r="JYB36" s="462"/>
      <c r="JYC36" s="462"/>
      <c r="JYD36" s="462"/>
      <c r="JYE36" s="462"/>
      <c r="JYF36" s="462"/>
      <c r="JYG36" s="462"/>
      <c r="JYH36" s="462"/>
      <c r="JYI36" s="462"/>
      <c r="JYJ36" s="462"/>
      <c r="JYK36" s="462"/>
      <c r="JYL36" s="462"/>
      <c r="JYM36" s="462"/>
      <c r="JYN36" s="462"/>
      <c r="JYO36" s="462"/>
      <c r="JYP36" s="462"/>
      <c r="JYQ36" s="462"/>
      <c r="JYR36" s="462"/>
      <c r="JYS36" s="462"/>
      <c r="JYT36" s="462"/>
      <c r="JYU36" s="462"/>
      <c r="JYV36" s="462"/>
      <c r="JYW36" s="462"/>
      <c r="JYX36" s="462"/>
      <c r="JYY36" s="462"/>
      <c r="JYZ36" s="462"/>
      <c r="JZA36" s="462"/>
      <c r="JZB36" s="462"/>
      <c r="JZC36" s="462"/>
      <c r="JZD36" s="462"/>
      <c r="JZE36" s="462"/>
      <c r="JZF36" s="462"/>
      <c r="JZG36" s="462"/>
      <c r="JZH36" s="462"/>
      <c r="JZI36" s="462"/>
      <c r="JZJ36" s="462"/>
      <c r="JZK36" s="462"/>
      <c r="JZL36" s="462"/>
      <c r="JZM36" s="462"/>
      <c r="JZN36" s="462"/>
      <c r="JZO36" s="462"/>
      <c r="JZP36" s="462"/>
      <c r="JZQ36" s="462"/>
      <c r="JZR36" s="462"/>
      <c r="JZS36" s="462"/>
      <c r="JZT36" s="462"/>
      <c r="JZU36" s="462"/>
      <c r="JZV36" s="462"/>
      <c r="JZW36" s="462"/>
      <c r="JZX36" s="462"/>
      <c r="JZY36" s="462"/>
      <c r="JZZ36" s="462"/>
      <c r="KAA36" s="462"/>
      <c r="KAB36" s="462"/>
      <c r="KAC36" s="462"/>
      <c r="KAD36" s="462"/>
      <c r="KAE36" s="462"/>
      <c r="KAF36" s="462"/>
      <c r="KAG36" s="462"/>
      <c r="KAH36" s="462"/>
      <c r="KAI36" s="462"/>
      <c r="KAJ36" s="462"/>
      <c r="KAK36" s="462"/>
      <c r="KAL36" s="462"/>
      <c r="KAM36" s="462"/>
      <c r="KAN36" s="462"/>
      <c r="KAO36" s="462"/>
      <c r="KAP36" s="462"/>
      <c r="KAQ36" s="462"/>
      <c r="KAR36" s="462"/>
      <c r="KAS36" s="462"/>
      <c r="KAT36" s="462"/>
      <c r="KAU36" s="462"/>
      <c r="KAV36" s="462"/>
      <c r="KAW36" s="462"/>
      <c r="KAX36" s="462"/>
      <c r="KAY36" s="462"/>
      <c r="KAZ36" s="462"/>
      <c r="KBA36" s="462"/>
      <c r="KBB36" s="462"/>
      <c r="KBC36" s="462"/>
      <c r="KBD36" s="462"/>
      <c r="KBE36" s="462"/>
      <c r="KBF36" s="462"/>
      <c r="KBG36" s="462"/>
      <c r="KBH36" s="462"/>
      <c r="KBI36" s="462"/>
      <c r="KBJ36" s="462"/>
      <c r="KBK36" s="462"/>
      <c r="KBL36" s="462"/>
      <c r="KBM36" s="462"/>
      <c r="KBN36" s="462"/>
      <c r="KBO36" s="462"/>
      <c r="KBP36" s="462"/>
      <c r="KBQ36" s="462"/>
      <c r="KBR36" s="462"/>
      <c r="KBS36" s="462"/>
      <c r="KBT36" s="462"/>
      <c r="KBU36" s="462"/>
      <c r="KBV36" s="462"/>
      <c r="KBW36" s="462"/>
      <c r="KBX36" s="462"/>
      <c r="KBY36" s="462"/>
      <c r="KBZ36" s="462"/>
      <c r="KCA36" s="462"/>
      <c r="KCB36" s="462"/>
      <c r="KCC36" s="462"/>
      <c r="KCD36" s="462"/>
      <c r="KCE36" s="462"/>
      <c r="KCF36" s="462"/>
      <c r="KCG36" s="462"/>
      <c r="KCH36" s="462"/>
      <c r="KCI36" s="462"/>
      <c r="KCJ36" s="462"/>
      <c r="KCK36" s="462"/>
      <c r="KCL36" s="462"/>
      <c r="KCM36" s="462"/>
      <c r="KCN36" s="462"/>
      <c r="KCO36" s="462"/>
      <c r="KCP36" s="462"/>
      <c r="KCQ36" s="462"/>
      <c r="KCR36" s="462"/>
      <c r="KCS36" s="462"/>
      <c r="KCT36" s="462"/>
      <c r="KCU36" s="462"/>
      <c r="KCV36" s="462"/>
      <c r="KCW36" s="462"/>
      <c r="KCX36" s="462"/>
      <c r="KCY36" s="462"/>
      <c r="KCZ36" s="462"/>
      <c r="KDA36" s="462"/>
      <c r="KDB36" s="462"/>
      <c r="KDC36" s="462"/>
      <c r="KDD36" s="462"/>
      <c r="KDE36" s="462"/>
      <c r="KDF36" s="462"/>
      <c r="KDG36" s="462"/>
      <c r="KDH36" s="462"/>
      <c r="KDI36" s="462"/>
      <c r="KDJ36" s="462"/>
      <c r="KDK36" s="462"/>
      <c r="KDL36" s="462"/>
      <c r="KDM36" s="462"/>
      <c r="KDN36" s="462"/>
      <c r="KDO36" s="462"/>
      <c r="KDP36" s="462"/>
      <c r="KDQ36" s="462"/>
      <c r="KDR36" s="462"/>
      <c r="KDS36" s="462"/>
      <c r="KDT36" s="462"/>
      <c r="KDU36" s="462"/>
      <c r="KDV36" s="462"/>
      <c r="KDW36" s="462"/>
      <c r="KDX36" s="462"/>
      <c r="KDY36" s="462"/>
      <c r="KDZ36" s="462"/>
      <c r="KEA36" s="462"/>
      <c r="KEB36" s="462"/>
      <c r="KEC36" s="462"/>
      <c r="KED36" s="462"/>
      <c r="KEE36" s="462"/>
      <c r="KEF36" s="462"/>
      <c r="KEG36" s="462"/>
      <c r="KEH36" s="462"/>
      <c r="KEI36" s="462"/>
      <c r="KEJ36" s="462"/>
      <c r="KEK36" s="462"/>
      <c r="KEL36" s="462"/>
      <c r="KEM36" s="462"/>
      <c r="KEN36" s="462"/>
      <c r="KEO36" s="462"/>
      <c r="KEP36" s="462"/>
      <c r="KEQ36" s="462"/>
      <c r="KER36" s="462"/>
      <c r="KES36" s="462"/>
      <c r="KET36" s="462"/>
      <c r="KEU36" s="462"/>
      <c r="KEV36" s="462"/>
      <c r="KEW36" s="462"/>
      <c r="KEX36" s="462"/>
      <c r="KEY36" s="462"/>
      <c r="KEZ36" s="462"/>
      <c r="KFA36" s="462"/>
      <c r="KFB36" s="462"/>
      <c r="KFC36" s="462"/>
      <c r="KFD36" s="462"/>
      <c r="KFE36" s="462"/>
      <c r="KFF36" s="462"/>
      <c r="KFG36" s="462"/>
      <c r="KFH36" s="462"/>
      <c r="KFI36" s="462"/>
      <c r="KFJ36" s="462"/>
      <c r="KFK36" s="462"/>
      <c r="KFL36" s="462"/>
      <c r="KFM36" s="462"/>
      <c r="KFN36" s="462"/>
      <c r="KFO36" s="462"/>
      <c r="KFP36" s="462"/>
      <c r="KFQ36" s="462"/>
      <c r="KFR36" s="462"/>
      <c r="KFS36" s="462"/>
      <c r="KFT36" s="462"/>
      <c r="KFU36" s="462"/>
      <c r="KFV36" s="462"/>
      <c r="KFW36" s="462"/>
      <c r="KFX36" s="462"/>
      <c r="KFY36" s="462"/>
      <c r="KFZ36" s="462"/>
      <c r="KGA36" s="462"/>
      <c r="KGB36" s="462"/>
      <c r="KGC36" s="462"/>
      <c r="KGD36" s="462"/>
      <c r="KGE36" s="462"/>
      <c r="KGF36" s="462"/>
      <c r="KGG36" s="462"/>
      <c r="KGH36" s="462"/>
      <c r="KGI36" s="462"/>
      <c r="KGJ36" s="462"/>
      <c r="KGK36" s="462"/>
      <c r="KGL36" s="462"/>
      <c r="KGM36" s="462"/>
      <c r="KGN36" s="462"/>
      <c r="KGO36" s="462"/>
      <c r="KGP36" s="462"/>
      <c r="KGQ36" s="462"/>
      <c r="KGR36" s="462"/>
      <c r="KGS36" s="462"/>
      <c r="KGT36" s="462"/>
      <c r="KGU36" s="462"/>
      <c r="KGV36" s="462"/>
      <c r="KGW36" s="462"/>
      <c r="KGX36" s="462"/>
      <c r="KGY36" s="462"/>
      <c r="KGZ36" s="462"/>
      <c r="KHA36" s="462"/>
      <c r="KHB36" s="462"/>
      <c r="KHC36" s="462"/>
      <c r="KHD36" s="462"/>
      <c r="KHE36" s="462"/>
      <c r="KHF36" s="462"/>
      <c r="KHG36" s="462"/>
      <c r="KHH36" s="462"/>
      <c r="KHI36" s="462"/>
      <c r="KHJ36" s="462"/>
      <c r="KHK36" s="462"/>
      <c r="KHL36" s="462"/>
      <c r="KHM36" s="462"/>
      <c r="KHN36" s="462"/>
      <c r="KHO36" s="462"/>
      <c r="KHP36" s="462"/>
      <c r="KHQ36" s="462"/>
      <c r="KHR36" s="462"/>
      <c r="KHS36" s="462"/>
      <c r="KHT36" s="462"/>
      <c r="KHU36" s="462"/>
      <c r="KHV36" s="462"/>
      <c r="KHW36" s="462"/>
      <c r="KHX36" s="462"/>
      <c r="KHY36" s="462"/>
      <c r="KHZ36" s="462"/>
      <c r="KIA36" s="462"/>
      <c r="KIB36" s="462"/>
      <c r="KIC36" s="462"/>
      <c r="KID36" s="462"/>
      <c r="KIE36" s="462"/>
      <c r="KIF36" s="462"/>
      <c r="KIG36" s="462"/>
      <c r="KIH36" s="462"/>
      <c r="KII36" s="462"/>
      <c r="KIJ36" s="462"/>
      <c r="KIK36" s="462"/>
      <c r="KIL36" s="462"/>
      <c r="KIM36" s="462"/>
      <c r="KIN36" s="462"/>
      <c r="KIO36" s="462"/>
      <c r="KIP36" s="462"/>
      <c r="KIQ36" s="462"/>
      <c r="KIR36" s="462"/>
      <c r="KIS36" s="462"/>
      <c r="KIT36" s="462"/>
      <c r="KIU36" s="462"/>
      <c r="KIV36" s="462"/>
      <c r="KIW36" s="462"/>
      <c r="KIX36" s="462"/>
      <c r="KIY36" s="462"/>
      <c r="KIZ36" s="462"/>
      <c r="KJA36" s="462"/>
      <c r="KJB36" s="462"/>
      <c r="KJC36" s="462"/>
      <c r="KJD36" s="462"/>
      <c r="KJE36" s="462"/>
      <c r="KJF36" s="462"/>
      <c r="KJG36" s="462"/>
      <c r="KJH36" s="462"/>
      <c r="KJI36" s="462"/>
      <c r="KJJ36" s="462"/>
      <c r="KJK36" s="462"/>
      <c r="KJL36" s="462"/>
      <c r="KJM36" s="462"/>
      <c r="KJN36" s="462"/>
      <c r="KJO36" s="462"/>
      <c r="KJP36" s="462"/>
      <c r="KJQ36" s="462"/>
      <c r="KJR36" s="462"/>
      <c r="KJS36" s="462"/>
      <c r="KJT36" s="462"/>
      <c r="KJU36" s="462"/>
      <c r="KJV36" s="462"/>
      <c r="KJW36" s="462"/>
      <c r="KJX36" s="462"/>
      <c r="KJY36" s="462"/>
      <c r="KJZ36" s="462"/>
      <c r="KKA36" s="462"/>
      <c r="KKB36" s="462"/>
      <c r="KKC36" s="462"/>
      <c r="KKD36" s="462"/>
      <c r="KKE36" s="462"/>
      <c r="KKF36" s="462"/>
      <c r="KKG36" s="462"/>
      <c r="KKH36" s="462"/>
      <c r="KKI36" s="462"/>
      <c r="KKJ36" s="462"/>
      <c r="KKK36" s="462"/>
      <c r="KKL36" s="462"/>
      <c r="KKM36" s="462"/>
      <c r="KKN36" s="462"/>
      <c r="KKO36" s="462"/>
      <c r="KKP36" s="462"/>
      <c r="KKQ36" s="462"/>
      <c r="KKR36" s="462"/>
      <c r="KKS36" s="462"/>
      <c r="KKT36" s="462"/>
      <c r="KKU36" s="462"/>
      <c r="KKV36" s="462"/>
      <c r="KKW36" s="462"/>
      <c r="KKX36" s="462"/>
      <c r="KKY36" s="462"/>
      <c r="KKZ36" s="462"/>
      <c r="KLA36" s="462"/>
      <c r="KLB36" s="462"/>
      <c r="KLC36" s="462"/>
      <c r="KLD36" s="462"/>
      <c r="KLE36" s="462"/>
      <c r="KLF36" s="462"/>
      <c r="KLG36" s="462"/>
      <c r="KLH36" s="462"/>
      <c r="KLI36" s="462"/>
      <c r="KLJ36" s="462"/>
      <c r="KLK36" s="462"/>
      <c r="KLL36" s="462"/>
      <c r="KLM36" s="462"/>
      <c r="KLN36" s="462"/>
      <c r="KLO36" s="462"/>
      <c r="KLP36" s="462"/>
      <c r="KLQ36" s="462"/>
      <c r="KLR36" s="462"/>
      <c r="KLS36" s="462"/>
      <c r="KLT36" s="462"/>
      <c r="KLU36" s="462"/>
      <c r="KLV36" s="462"/>
      <c r="KLW36" s="462"/>
      <c r="KLX36" s="462"/>
      <c r="KLY36" s="462"/>
      <c r="KLZ36" s="462"/>
      <c r="KMA36" s="462"/>
      <c r="KMB36" s="462"/>
      <c r="KMC36" s="462"/>
      <c r="KMD36" s="462"/>
      <c r="KME36" s="462"/>
      <c r="KMF36" s="462"/>
      <c r="KMG36" s="462"/>
      <c r="KMH36" s="462"/>
      <c r="KMI36" s="462"/>
      <c r="KMJ36" s="462"/>
      <c r="KMK36" s="462"/>
      <c r="KML36" s="462"/>
      <c r="KMM36" s="462"/>
      <c r="KMN36" s="462"/>
      <c r="KMO36" s="462"/>
      <c r="KMP36" s="462"/>
      <c r="KMQ36" s="462"/>
      <c r="KMR36" s="462"/>
      <c r="KMS36" s="462"/>
      <c r="KMT36" s="462"/>
      <c r="KMU36" s="462"/>
      <c r="KMV36" s="462"/>
      <c r="KMW36" s="462"/>
      <c r="KMX36" s="462"/>
      <c r="KMY36" s="462"/>
      <c r="KMZ36" s="462"/>
      <c r="KNA36" s="462"/>
      <c r="KNB36" s="462"/>
      <c r="KNC36" s="462"/>
      <c r="KND36" s="462"/>
      <c r="KNE36" s="462"/>
      <c r="KNF36" s="462"/>
      <c r="KNG36" s="462"/>
      <c r="KNH36" s="462"/>
      <c r="KNI36" s="462"/>
      <c r="KNJ36" s="462"/>
      <c r="KNK36" s="462"/>
      <c r="KNL36" s="462"/>
      <c r="KNM36" s="462"/>
      <c r="KNN36" s="462"/>
      <c r="KNO36" s="462"/>
      <c r="KNP36" s="462"/>
      <c r="KNQ36" s="462"/>
      <c r="KNR36" s="462"/>
      <c r="KNS36" s="462"/>
      <c r="KNT36" s="462"/>
      <c r="KNU36" s="462"/>
      <c r="KNV36" s="462"/>
      <c r="KNW36" s="462"/>
      <c r="KNX36" s="462"/>
      <c r="KNY36" s="462"/>
      <c r="KNZ36" s="462"/>
      <c r="KOA36" s="462"/>
      <c r="KOB36" s="462"/>
      <c r="KOC36" s="462"/>
      <c r="KOD36" s="462"/>
      <c r="KOE36" s="462"/>
      <c r="KOF36" s="462"/>
      <c r="KOG36" s="462"/>
      <c r="KOH36" s="462"/>
      <c r="KOI36" s="462"/>
      <c r="KOJ36" s="462"/>
      <c r="KOK36" s="462"/>
      <c r="KOL36" s="462"/>
      <c r="KOM36" s="462"/>
      <c r="KON36" s="462"/>
      <c r="KOO36" s="462"/>
      <c r="KOP36" s="462"/>
      <c r="KOQ36" s="462"/>
      <c r="KOR36" s="462"/>
      <c r="KOS36" s="462"/>
      <c r="KOT36" s="462"/>
      <c r="KOU36" s="462"/>
      <c r="KOV36" s="462"/>
      <c r="KOW36" s="462"/>
      <c r="KOX36" s="462"/>
      <c r="KOY36" s="462"/>
      <c r="KOZ36" s="462"/>
      <c r="KPA36" s="462"/>
      <c r="KPB36" s="462"/>
      <c r="KPC36" s="462"/>
      <c r="KPD36" s="462"/>
      <c r="KPE36" s="462"/>
      <c r="KPF36" s="462"/>
      <c r="KPG36" s="462"/>
      <c r="KPH36" s="462"/>
      <c r="KPI36" s="462"/>
      <c r="KPJ36" s="462"/>
      <c r="KPK36" s="462"/>
      <c r="KPL36" s="462"/>
      <c r="KPM36" s="462"/>
      <c r="KPN36" s="462"/>
      <c r="KPO36" s="462"/>
      <c r="KPP36" s="462"/>
      <c r="KPQ36" s="462"/>
      <c r="KPR36" s="462"/>
      <c r="KPS36" s="462"/>
      <c r="KPT36" s="462"/>
      <c r="KPU36" s="462"/>
      <c r="KPV36" s="462"/>
      <c r="KPW36" s="462"/>
      <c r="KPX36" s="462"/>
      <c r="KPY36" s="462"/>
      <c r="KPZ36" s="462"/>
      <c r="KQA36" s="462"/>
      <c r="KQB36" s="462"/>
      <c r="KQC36" s="462"/>
      <c r="KQD36" s="462"/>
      <c r="KQE36" s="462"/>
      <c r="KQF36" s="462"/>
      <c r="KQG36" s="462"/>
      <c r="KQH36" s="462"/>
      <c r="KQI36" s="462"/>
      <c r="KQJ36" s="462"/>
      <c r="KQK36" s="462"/>
      <c r="KQL36" s="462"/>
      <c r="KQM36" s="462"/>
      <c r="KQN36" s="462"/>
      <c r="KQO36" s="462"/>
      <c r="KQP36" s="462"/>
      <c r="KQQ36" s="462"/>
      <c r="KQR36" s="462"/>
      <c r="KQS36" s="462"/>
      <c r="KQT36" s="462"/>
      <c r="KQU36" s="462"/>
      <c r="KQV36" s="462"/>
      <c r="KQW36" s="462"/>
      <c r="KQX36" s="462"/>
      <c r="KQY36" s="462"/>
      <c r="KQZ36" s="462"/>
      <c r="KRA36" s="462"/>
      <c r="KRB36" s="462"/>
      <c r="KRC36" s="462"/>
      <c r="KRD36" s="462"/>
      <c r="KRE36" s="462"/>
      <c r="KRF36" s="462"/>
      <c r="KRG36" s="462"/>
      <c r="KRH36" s="462"/>
      <c r="KRI36" s="462"/>
      <c r="KRJ36" s="462"/>
      <c r="KRK36" s="462"/>
      <c r="KRL36" s="462"/>
      <c r="KRM36" s="462"/>
      <c r="KRN36" s="462"/>
      <c r="KRO36" s="462"/>
      <c r="KRP36" s="462"/>
      <c r="KRQ36" s="462"/>
      <c r="KRR36" s="462"/>
      <c r="KRS36" s="462"/>
      <c r="KRT36" s="462"/>
      <c r="KRU36" s="462"/>
      <c r="KRV36" s="462"/>
      <c r="KRW36" s="462"/>
      <c r="KRX36" s="462"/>
      <c r="KRY36" s="462"/>
      <c r="KRZ36" s="462"/>
      <c r="KSA36" s="462"/>
      <c r="KSB36" s="462"/>
      <c r="KSC36" s="462"/>
      <c r="KSD36" s="462"/>
      <c r="KSE36" s="462"/>
      <c r="KSF36" s="462"/>
      <c r="KSG36" s="462"/>
      <c r="KSH36" s="462"/>
      <c r="KSI36" s="462"/>
      <c r="KSJ36" s="462"/>
      <c r="KSK36" s="462"/>
      <c r="KSL36" s="462"/>
      <c r="KSM36" s="462"/>
      <c r="KSN36" s="462"/>
      <c r="KSO36" s="462"/>
      <c r="KSP36" s="462"/>
      <c r="KSQ36" s="462"/>
      <c r="KSR36" s="462"/>
      <c r="KSS36" s="462"/>
      <c r="KST36" s="462"/>
      <c r="KSU36" s="462"/>
      <c r="KSV36" s="462"/>
      <c r="KSW36" s="462"/>
      <c r="KSX36" s="462"/>
      <c r="KSY36" s="462"/>
      <c r="KSZ36" s="462"/>
      <c r="KTA36" s="462"/>
      <c r="KTB36" s="462"/>
      <c r="KTC36" s="462"/>
      <c r="KTD36" s="462"/>
      <c r="KTE36" s="462"/>
      <c r="KTF36" s="462"/>
      <c r="KTG36" s="462"/>
      <c r="KTH36" s="462"/>
      <c r="KTI36" s="462"/>
      <c r="KTJ36" s="462"/>
      <c r="KTK36" s="462"/>
      <c r="KTL36" s="462"/>
      <c r="KTM36" s="462"/>
      <c r="KTN36" s="462"/>
      <c r="KTO36" s="462"/>
      <c r="KTP36" s="462"/>
      <c r="KTQ36" s="462"/>
      <c r="KTR36" s="462"/>
      <c r="KTS36" s="462"/>
      <c r="KTT36" s="462"/>
      <c r="KTU36" s="462"/>
      <c r="KTV36" s="462"/>
      <c r="KTW36" s="462"/>
      <c r="KTX36" s="462"/>
      <c r="KTY36" s="462"/>
      <c r="KTZ36" s="462"/>
      <c r="KUA36" s="462"/>
      <c r="KUB36" s="462"/>
      <c r="KUC36" s="462"/>
      <c r="KUD36" s="462"/>
      <c r="KUE36" s="462"/>
      <c r="KUF36" s="462"/>
      <c r="KUG36" s="462"/>
      <c r="KUH36" s="462"/>
      <c r="KUI36" s="462"/>
      <c r="KUJ36" s="462"/>
      <c r="KUK36" s="462"/>
      <c r="KUL36" s="462"/>
      <c r="KUM36" s="462"/>
      <c r="KUN36" s="462"/>
      <c r="KUO36" s="462"/>
      <c r="KUP36" s="462"/>
      <c r="KUQ36" s="462"/>
      <c r="KUR36" s="462"/>
      <c r="KUS36" s="462"/>
      <c r="KUT36" s="462"/>
      <c r="KUU36" s="462"/>
      <c r="KUV36" s="462"/>
      <c r="KUW36" s="462"/>
      <c r="KUX36" s="462"/>
      <c r="KUY36" s="462"/>
      <c r="KUZ36" s="462"/>
      <c r="KVA36" s="462"/>
      <c r="KVB36" s="462"/>
      <c r="KVC36" s="462"/>
      <c r="KVD36" s="462"/>
      <c r="KVE36" s="462"/>
      <c r="KVF36" s="462"/>
      <c r="KVG36" s="462"/>
      <c r="KVH36" s="462"/>
      <c r="KVI36" s="462"/>
      <c r="KVJ36" s="462"/>
      <c r="KVK36" s="462"/>
      <c r="KVL36" s="462"/>
      <c r="KVM36" s="462"/>
      <c r="KVN36" s="462"/>
      <c r="KVO36" s="462"/>
      <c r="KVP36" s="462"/>
      <c r="KVQ36" s="462"/>
      <c r="KVR36" s="462"/>
      <c r="KVS36" s="462"/>
      <c r="KVT36" s="462"/>
      <c r="KVU36" s="462"/>
      <c r="KVV36" s="462"/>
      <c r="KVW36" s="462"/>
      <c r="KVX36" s="462"/>
      <c r="KVY36" s="462"/>
      <c r="KVZ36" s="462"/>
      <c r="KWA36" s="462"/>
      <c r="KWB36" s="462"/>
      <c r="KWC36" s="462"/>
      <c r="KWD36" s="462"/>
      <c r="KWE36" s="462"/>
      <c r="KWF36" s="462"/>
      <c r="KWG36" s="462"/>
      <c r="KWH36" s="462"/>
      <c r="KWI36" s="462"/>
      <c r="KWJ36" s="462"/>
      <c r="KWK36" s="462"/>
      <c r="KWL36" s="462"/>
      <c r="KWM36" s="462"/>
      <c r="KWN36" s="462"/>
      <c r="KWO36" s="462"/>
      <c r="KWP36" s="462"/>
      <c r="KWQ36" s="462"/>
      <c r="KWR36" s="462"/>
      <c r="KWS36" s="462"/>
      <c r="KWT36" s="462"/>
      <c r="KWU36" s="462"/>
      <c r="KWV36" s="462"/>
      <c r="KWW36" s="462"/>
      <c r="KWX36" s="462"/>
      <c r="KWY36" s="462"/>
      <c r="KWZ36" s="462"/>
      <c r="KXA36" s="462"/>
      <c r="KXB36" s="462"/>
      <c r="KXC36" s="462"/>
      <c r="KXD36" s="462"/>
      <c r="KXE36" s="462"/>
      <c r="KXF36" s="462"/>
      <c r="KXG36" s="462"/>
      <c r="KXH36" s="462"/>
      <c r="KXI36" s="462"/>
      <c r="KXJ36" s="462"/>
      <c r="KXK36" s="462"/>
      <c r="KXL36" s="462"/>
      <c r="KXM36" s="462"/>
      <c r="KXN36" s="462"/>
      <c r="KXO36" s="462"/>
      <c r="KXP36" s="462"/>
      <c r="KXQ36" s="462"/>
      <c r="KXR36" s="462"/>
      <c r="KXS36" s="462"/>
      <c r="KXT36" s="462"/>
      <c r="KXU36" s="462"/>
      <c r="KXV36" s="462"/>
      <c r="KXW36" s="462"/>
      <c r="KXX36" s="462"/>
      <c r="KXY36" s="462"/>
      <c r="KXZ36" s="462"/>
      <c r="KYA36" s="462"/>
      <c r="KYB36" s="462"/>
      <c r="KYC36" s="462"/>
      <c r="KYD36" s="462"/>
      <c r="KYE36" s="462"/>
      <c r="KYF36" s="462"/>
      <c r="KYG36" s="462"/>
      <c r="KYH36" s="462"/>
      <c r="KYI36" s="462"/>
      <c r="KYJ36" s="462"/>
      <c r="KYK36" s="462"/>
      <c r="KYL36" s="462"/>
      <c r="KYM36" s="462"/>
      <c r="KYN36" s="462"/>
      <c r="KYO36" s="462"/>
      <c r="KYP36" s="462"/>
      <c r="KYQ36" s="462"/>
      <c r="KYR36" s="462"/>
      <c r="KYS36" s="462"/>
      <c r="KYT36" s="462"/>
      <c r="KYU36" s="462"/>
      <c r="KYV36" s="462"/>
      <c r="KYW36" s="462"/>
      <c r="KYX36" s="462"/>
      <c r="KYY36" s="462"/>
      <c r="KYZ36" s="462"/>
      <c r="KZA36" s="462"/>
      <c r="KZB36" s="462"/>
      <c r="KZC36" s="462"/>
      <c r="KZD36" s="462"/>
      <c r="KZE36" s="462"/>
      <c r="KZF36" s="462"/>
      <c r="KZG36" s="462"/>
      <c r="KZH36" s="462"/>
      <c r="KZI36" s="462"/>
      <c r="KZJ36" s="462"/>
      <c r="KZK36" s="462"/>
      <c r="KZL36" s="462"/>
      <c r="KZM36" s="462"/>
      <c r="KZN36" s="462"/>
      <c r="KZO36" s="462"/>
      <c r="KZP36" s="462"/>
      <c r="KZQ36" s="462"/>
      <c r="KZR36" s="462"/>
      <c r="KZS36" s="462"/>
      <c r="KZT36" s="462"/>
      <c r="KZU36" s="462"/>
      <c r="KZV36" s="462"/>
      <c r="KZW36" s="462"/>
      <c r="KZX36" s="462"/>
      <c r="KZY36" s="462"/>
      <c r="KZZ36" s="462"/>
      <c r="LAA36" s="462"/>
      <c r="LAB36" s="462"/>
      <c r="LAC36" s="462"/>
      <c r="LAD36" s="462"/>
      <c r="LAE36" s="462"/>
      <c r="LAF36" s="462"/>
      <c r="LAG36" s="462"/>
      <c r="LAH36" s="462"/>
      <c r="LAI36" s="462"/>
      <c r="LAJ36" s="462"/>
      <c r="LAK36" s="462"/>
      <c r="LAL36" s="462"/>
      <c r="LAM36" s="462"/>
      <c r="LAN36" s="462"/>
      <c r="LAO36" s="462"/>
      <c r="LAP36" s="462"/>
      <c r="LAQ36" s="462"/>
      <c r="LAR36" s="462"/>
      <c r="LAS36" s="462"/>
      <c r="LAT36" s="462"/>
      <c r="LAU36" s="462"/>
      <c r="LAV36" s="462"/>
      <c r="LAW36" s="462"/>
      <c r="LAX36" s="462"/>
      <c r="LAY36" s="462"/>
      <c r="LAZ36" s="462"/>
      <c r="LBA36" s="462"/>
      <c r="LBB36" s="462"/>
      <c r="LBC36" s="462"/>
      <c r="LBD36" s="462"/>
      <c r="LBE36" s="462"/>
      <c r="LBF36" s="462"/>
      <c r="LBG36" s="462"/>
      <c r="LBH36" s="462"/>
      <c r="LBI36" s="462"/>
      <c r="LBJ36" s="462"/>
      <c r="LBK36" s="462"/>
      <c r="LBL36" s="462"/>
      <c r="LBM36" s="462"/>
      <c r="LBN36" s="462"/>
      <c r="LBO36" s="462"/>
      <c r="LBP36" s="462"/>
      <c r="LBQ36" s="462"/>
      <c r="LBR36" s="462"/>
      <c r="LBS36" s="462"/>
      <c r="LBT36" s="462"/>
      <c r="LBU36" s="462"/>
      <c r="LBV36" s="462"/>
      <c r="LBW36" s="462"/>
      <c r="LBX36" s="462"/>
      <c r="LBY36" s="462"/>
      <c r="LBZ36" s="462"/>
      <c r="LCA36" s="462"/>
      <c r="LCB36" s="462"/>
      <c r="LCC36" s="462"/>
      <c r="LCD36" s="462"/>
      <c r="LCE36" s="462"/>
      <c r="LCF36" s="462"/>
      <c r="LCG36" s="462"/>
      <c r="LCH36" s="462"/>
      <c r="LCI36" s="462"/>
      <c r="LCJ36" s="462"/>
      <c r="LCK36" s="462"/>
      <c r="LCL36" s="462"/>
      <c r="LCM36" s="462"/>
      <c r="LCN36" s="462"/>
      <c r="LCO36" s="462"/>
      <c r="LCP36" s="462"/>
      <c r="LCQ36" s="462"/>
      <c r="LCR36" s="462"/>
      <c r="LCS36" s="462"/>
      <c r="LCT36" s="462"/>
      <c r="LCU36" s="462"/>
      <c r="LCV36" s="462"/>
      <c r="LCW36" s="462"/>
      <c r="LCX36" s="462"/>
      <c r="LCY36" s="462"/>
      <c r="LCZ36" s="462"/>
      <c r="LDA36" s="462"/>
      <c r="LDB36" s="462"/>
      <c r="LDC36" s="462"/>
      <c r="LDD36" s="462"/>
      <c r="LDE36" s="462"/>
      <c r="LDF36" s="462"/>
      <c r="LDG36" s="462"/>
      <c r="LDH36" s="462"/>
      <c r="LDI36" s="462"/>
      <c r="LDJ36" s="462"/>
      <c r="LDK36" s="462"/>
      <c r="LDL36" s="462"/>
      <c r="LDM36" s="462"/>
      <c r="LDN36" s="462"/>
      <c r="LDO36" s="462"/>
      <c r="LDP36" s="462"/>
      <c r="LDQ36" s="462"/>
      <c r="LDR36" s="462"/>
      <c r="LDS36" s="462"/>
      <c r="LDT36" s="462"/>
      <c r="LDU36" s="462"/>
      <c r="LDV36" s="462"/>
      <c r="LDW36" s="462"/>
      <c r="LDX36" s="462"/>
      <c r="LDY36" s="462"/>
      <c r="LDZ36" s="462"/>
      <c r="LEA36" s="462"/>
      <c r="LEB36" s="462"/>
      <c r="LEC36" s="462"/>
      <c r="LED36" s="462"/>
      <c r="LEE36" s="462"/>
      <c r="LEF36" s="462"/>
      <c r="LEG36" s="462"/>
      <c r="LEH36" s="462"/>
      <c r="LEI36" s="462"/>
      <c r="LEJ36" s="462"/>
      <c r="LEK36" s="462"/>
      <c r="LEL36" s="462"/>
      <c r="LEM36" s="462"/>
      <c r="LEN36" s="462"/>
      <c r="LEO36" s="462"/>
      <c r="LEP36" s="462"/>
      <c r="LEQ36" s="462"/>
      <c r="LER36" s="462"/>
      <c r="LES36" s="462"/>
      <c r="LET36" s="462"/>
      <c r="LEU36" s="462"/>
      <c r="LEV36" s="462"/>
      <c r="LEW36" s="462"/>
      <c r="LEX36" s="462"/>
      <c r="LEY36" s="462"/>
      <c r="LEZ36" s="462"/>
      <c r="LFA36" s="462"/>
      <c r="LFB36" s="462"/>
      <c r="LFC36" s="462"/>
      <c r="LFD36" s="462"/>
      <c r="LFE36" s="462"/>
      <c r="LFF36" s="462"/>
      <c r="LFG36" s="462"/>
      <c r="LFH36" s="462"/>
      <c r="LFI36" s="462"/>
      <c r="LFJ36" s="462"/>
      <c r="LFK36" s="462"/>
      <c r="LFL36" s="462"/>
      <c r="LFM36" s="462"/>
      <c r="LFN36" s="462"/>
      <c r="LFO36" s="462"/>
      <c r="LFP36" s="462"/>
      <c r="LFQ36" s="462"/>
      <c r="LFR36" s="462"/>
      <c r="LFS36" s="462"/>
      <c r="LFT36" s="462"/>
      <c r="LFU36" s="462"/>
      <c r="LFV36" s="462"/>
      <c r="LFW36" s="462"/>
      <c r="LFX36" s="462"/>
      <c r="LFY36" s="462"/>
      <c r="LFZ36" s="462"/>
      <c r="LGA36" s="462"/>
      <c r="LGB36" s="462"/>
      <c r="LGC36" s="462"/>
      <c r="LGD36" s="462"/>
      <c r="LGE36" s="462"/>
      <c r="LGF36" s="462"/>
      <c r="LGG36" s="462"/>
      <c r="LGH36" s="462"/>
      <c r="LGI36" s="462"/>
      <c r="LGJ36" s="462"/>
      <c r="LGK36" s="462"/>
      <c r="LGL36" s="462"/>
      <c r="LGM36" s="462"/>
      <c r="LGN36" s="462"/>
      <c r="LGO36" s="462"/>
      <c r="LGP36" s="462"/>
      <c r="LGQ36" s="462"/>
      <c r="LGR36" s="462"/>
      <c r="LGS36" s="462"/>
      <c r="LGT36" s="462"/>
      <c r="LGU36" s="462"/>
      <c r="LGV36" s="462"/>
      <c r="LGW36" s="462"/>
      <c r="LGX36" s="462"/>
      <c r="LGY36" s="462"/>
      <c r="LGZ36" s="462"/>
      <c r="LHA36" s="462"/>
      <c r="LHB36" s="462"/>
      <c r="LHC36" s="462"/>
      <c r="LHD36" s="462"/>
      <c r="LHE36" s="462"/>
      <c r="LHF36" s="462"/>
      <c r="LHG36" s="462"/>
      <c r="LHH36" s="462"/>
      <c r="LHI36" s="462"/>
      <c r="LHJ36" s="462"/>
      <c r="LHK36" s="462"/>
      <c r="LHL36" s="462"/>
      <c r="LHM36" s="462"/>
      <c r="LHN36" s="462"/>
      <c r="LHO36" s="462"/>
      <c r="LHP36" s="462"/>
      <c r="LHQ36" s="462"/>
      <c r="LHR36" s="462"/>
      <c r="LHS36" s="462"/>
      <c r="LHT36" s="462"/>
      <c r="LHU36" s="462"/>
      <c r="LHV36" s="462"/>
      <c r="LHW36" s="462"/>
      <c r="LHX36" s="462"/>
      <c r="LHY36" s="462"/>
      <c r="LHZ36" s="462"/>
      <c r="LIA36" s="462"/>
      <c r="LIB36" s="462"/>
      <c r="LIC36" s="462"/>
      <c r="LID36" s="462"/>
      <c r="LIE36" s="462"/>
      <c r="LIF36" s="462"/>
      <c r="LIG36" s="462"/>
      <c r="LIH36" s="462"/>
      <c r="LII36" s="462"/>
      <c r="LIJ36" s="462"/>
      <c r="LIK36" s="462"/>
      <c r="LIL36" s="462"/>
      <c r="LIM36" s="462"/>
      <c r="LIN36" s="462"/>
      <c r="LIO36" s="462"/>
      <c r="LIP36" s="462"/>
      <c r="LIQ36" s="462"/>
      <c r="LIR36" s="462"/>
      <c r="LIS36" s="462"/>
      <c r="LIT36" s="462"/>
      <c r="LIU36" s="462"/>
      <c r="LIV36" s="462"/>
      <c r="LIW36" s="462"/>
      <c r="LIX36" s="462"/>
      <c r="LIY36" s="462"/>
      <c r="LIZ36" s="462"/>
      <c r="LJA36" s="462"/>
      <c r="LJB36" s="462"/>
      <c r="LJC36" s="462"/>
      <c r="LJD36" s="462"/>
      <c r="LJE36" s="462"/>
      <c r="LJF36" s="462"/>
      <c r="LJG36" s="462"/>
      <c r="LJH36" s="462"/>
      <c r="LJI36" s="462"/>
      <c r="LJJ36" s="462"/>
      <c r="LJK36" s="462"/>
      <c r="LJL36" s="462"/>
      <c r="LJM36" s="462"/>
      <c r="LJN36" s="462"/>
      <c r="LJO36" s="462"/>
      <c r="LJP36" s="462"/>
      <c r="LJQ36" s="462"/>
      <c r="LJR36" s="462"/>
      <c r="LJS36" s="462"/>
      <c r="LJT36" s="462"/>
      <c r="LJU36" s="462"/>
      <c r="LJV36" s="462"/>
      <c r="LJW36" s="462"/>
      <c r="LJX36" s="462"/>
      <c r="LJY36" s="462"/>
      <c r="LJZ36" s="462"/>
      <c r="LKA36" s="462"/>
      <c r="LKB36" s="462"/>
      <c r="LKC36" s="462"/>
      <c r="LKD36" s="462"/>
      <c r="LKE36" s="462"/>
      <c r="LKF36" s="462"/>
      <c r="LKG36" s="462"/>
      <c r="LKH36" s="462"/>
      <c r="LKI36" s="462"/>
      <c r="LKJ36" s="462"/>
      <c r="LKK36" s="462"/>
      <c r="LKL36" s="462"/>
      <c r="LKM36" s="462"/>
      <c r="LKN36" s="462"/>
      <c r="LKO36" s="462"/>
      <c r="LKP36" s="462"/>
      <c r="LKQ36" s="462"/>
      <c r="LKR36" s="462"/>
      <c r="LKS36" s="462"/>
      <c r="LKT36" s="462"/>
      <c r="LKU36" s="462"/>
      <c r="LKV36" s="462"/>
      <c r="LKW36" s="462"/>
      <c r="LKX36" s="462"/>
      <c r="LKY36" s="462"/>
      <c r="LKZ36" s="462"/>
      <c r="LLA36" s="462"/>
      <c r="LLB36" s="462"/>
      <c r="LLC36" s="462"/>
      <c r="LLD36" s="462"/>
      <c r="LLE36" s="462"/>
      <c r="LLF36" s="462"/>
      <c r="LLG36" s="462"/>
      <c r="LLH36" s="462"/>
      <c r="LLI36" s="462"/>
      <c r="LLJ36" s="462"/>
      <c r="LLK36" s="462"/>
      <c r="LLL36" s="462"/>
      <c r="LLM36" s="462"/>
      <c r="LLN36" s="462"/>
      <c r="LLO36" s="462"/>
      <c r="LLP36" s="462"/>
      <c r="LLQ36" s="462"/>
      <c r="LLR36" s="462"/>
      <c r="LLS36" s="462"/>
      <c r="LLT36" s="462"/>
      <c r="LLU36" s="462"/>
      <c r="LLV36" s="462"/>
      <c r="LLW36" s="462"/>
      <c r="LLX36" s="462"/>
      <c r="LLY36" s="462"/>
      <c r="LLZ36" s="462"/>
      <c r="LMA36" s="462"/>
      <c r="LMB36" s="462"/>
      <c r="LMC36" s="462"/>
      <c r="LMD36" s="462"/>
      <c r="LME36" s="462"/>
      <c r="LMF36" s="462"/>
      <c r="LMG36" s="462"/>
      <c r="LMH36" s="462"/>
      <c r="LMI36" s="462"/>
      <c r="LMJ36" s="462"/>
      <c r="LMK36" s="462"/>
      <c r="LML36" s="462"/>
      <c r="LMM36" s="462"/>
      <c r="LMN36" s="462"/>
      <c r="LMO36" s="462"/>
      <c r="LMP36" s="462"/>
      <c r="LMQ36" s="462"/>
      <c r="LMR36" s="462"/>
      <c r="LMS36" s="462"/>
      <c r="LMT36" s="462"/>
      <c r="LMU36" s="462"/>
      <c r="LMV36" s="462"/>
      <c r="LMW36" s="462"/>
      <c r="LMX36" s="462"/>
      <c r="LMY36" s="462"/>
      <c r="LMZ36" s="462"/>
      <c r="LNA36" s="462"/>
      <c r="LNB36" s="462"/>
      <c r="LNC36" s="462"/>
      <c r="LND36" s="462"/>
      <c r="LNE36" s="462"/>
      <c r="LNF36" s="462"/>
      <c r="LNG36" s="462"/>
      <c r="LNH36" s="462"/>
      <c r="LNI36" s="462"/>
      <c r="LNJ36" s="462"/>
      <c r="LNK36" s="462"/>
      <c r="LNL36" s="462"/>
      <c r="LNM36" s="462"/>
      <c r="LNN36" s="462"/>
      <c r="LNO36" s="462"/>
      <c r="LNP36" s="462"/>
      <c r="LNQ36" s="462"/>
      <c r="LNR36" s="462"/>
      <c r="LNS36" s="462"/>
      <c r="LNT36" s="462"/>
      <c r="LNU36" s="462"/>
      <c r="LNV36" s="462"/>
      <c r="LNW36" s="462"/>
      <c r="LNX36" s="462"/>
      <c r="LNY36" s="462"/>
      <c r="LNZ36" s="462"/>
      <c r="LOA36" s="462"/>
      <c r="LOB36" s="462"/>
      <c r="LOC36" s="462"/>
      <c r="LOD36" s="462"/>
      <c r="LOE36" s="462"/>
      <c r="LOF36" s="462"/>
      <c r="LOG36" s="462"/>
      <c r="LOH36" s="462"/>
      <c r="LOI36" s="462"/>
      <c r="LOJ36" s="462"/>
      <c r="LOK36" s="462"/>
      <c r="LOL36" s="462"/>
      <c r="LOM36" s="462"/>
      <c r="LON36" s="462"/>
      <c r="LOO36" s="462"/>
      <c r="LOP36" s="462"/>
      <c r="LOQ36" s="462"/>
      <c r="LOR36" s="462"/>
      <c r="LOS36" s="462"/>
      <c r="LOT36" s="462"/>
      <c r="LOU36" s="462"/>
      <c r="LOV36" s="462"/>
      <c r="LOW36" s="462"/>
      <c r="LOX36" s="462"/>
      <c r="LOY36" s="462"/>
      <c r="LOZ36" s="462"/>
      <c r="LPA36" s="462"/>
      <c r="LPB36" s="462"/>
      <c r="LPC36" s="462"/>
      <c r="LPD36" s="462"/>
      <c r="LPE36" s="462"/>
      <c r="LPF36" s="462"/>
      <c r="LPG36" s="462"/>
      <c r="LPH36" s="462"/>
      <c r="LPI36" s="462"/>
      <c r="LPJ36" s="462"/>
      <c r="LPK36" s="462"/>
      <c r="LPL36" s="462"/>
      <c r="LPM36" s="462"/>
      <c r="LPN36" s="462"/>
      <c r="LPO36" s="462"/>
      <c r="LPP36" s="462"/>
      <c r="LPQ36" s="462"/>
      <c r="LPR36" s="462"/>
      <c r="LPS36" s="462"/>
      <c r="LPT36" s="462"/>
      <c r="LPU36" s="462"/>
      <c r="LPV36" s="462"/>
      <c r="LPW36" s="462"/>
      <c r="LPX36" s="462"/>
      <c r="LPY36" s="462"/>
      <c r="LPZ36" s="462"/>
      <c r="LQA36" s="462"/>
      <c r="LQB36" s="462"/>
      <c r="LQC36" s="462"/>
      <c r="LQD36" s="462"/>
      <c r="LQE36" s="462"/>
      <c r="LQF36" s="462"/>
      <c r="LQG36" s="462"/>
      <c r="LQH36" s="462"/>
      <c r="LQI36" s="462"/>
      <c r="LQJ36" s="462"/>
      <c r="LQK36" s="462"/>
      <c r="LQL36" s="462"/>
      <c r="LQM36" s="462"/>
      <c r="LQN36" s="462"/>
      <c r="LQO36" s="462"/>
      <c r="LQP36" s="462"/>
      <c r="LQQ36" s="462"/>
      <c r="LQR36" s="462"/>
      <c r="LQS36" s="462"/>
      <c r="LQT36" s="462"/>
      <c r="LQU36" s="462"/>
      <c r="LQV36" s="462"/>
      <c r="LQW36" s="462"/>
      <c r="LQX36" s="462"/>
      <c r="LQY36" s="462"/>
      <c r="LQZ36" s="462"/>
      <c r="LRA36" s="462"/>
      <c r="LRB36" s="462"/>
      <c r="LRC36" s="462"/>
      <c r="LRD36" s="462"/>
      <c r="LRE36" s="462"/>
      <c r="LRF36" s="462"/>
      <c r="LRG36" s="462"/>
      <c r="LRH36" s="462"/>
      <c r="LRI36" s="462"/>
      <c r="LRJ36" s="462"/>
      <c r="LRK36" s="462"/>
      <c r="LRL36" s="462"/>
      <c r="LRM36" s="462"/>
      <c r="LRN36" s="462"/>
      <c r="LRO36" s="462"/>
      <c r="LRP36" s="462"/>
      <c r="LRQ36" s="462"/>
      <c r="LRR36" s="462"/>
      <c r="LRS36" s="462"/>
      <c r="LRT36" s="462"/>
      <c r="LRU36" s="462"/>
      <c r="LRV36" s="462"/>
      <c r="LRW36" s="462"/>
      <c r="LRX36" s="462"/>
      <c r="LRY36" s="462"/>
      <c r="LRZ36" s="462"/>
      <c r="LSA36" s="462"/>
      <c r="LSB36" s="462"/>
      <c r="LSC36" s="462"/>
      <c r="LSD36" s="462"/>
      <c r="LSE36" s="462"/>
      <c r="LSF36" s="462"/>
      <c r="LSG36" s="462"/>
      <c r="LSH36" s="462"/>
      <c r="LSI36" s="462"/>
      <c r="LSJ36" s="462"/>
      <c r="LSK36" s="462"/>
      <c r="LSL36" s="462"/>
      <c r="LSM36" s="462"/>
      <c r="LSN36" s="462"/>
      <c r="LSO36" s="462"/>
      <c r="LSP36" s="462"/>
      <c r="LSQ36" s="462"/>
      <c r="LSR36" s="462"/>
      <c r="LSS36" s="462"/>
      <c r="LST36" s="462"/>
      <c r="LSU36" s="462"/>
      <c r="LSV36" s="462"/>
      <c r="LSW36" s="462"/>
      <c r="LSX36" s="462"/>
      <c r="LSY36" s="462"/>
      <c r="LSZ36" s="462"/>
      <c r="LTA36" s="462"/>
      <c r="LTB36" s="462"/>
      <c r="LTC36" s="462"/>
      <c r="LTD36" s="462"/>
      <c r="LTE36" s="462"/>
      <c r="LTF36" s="462"/>
      <c r="LTG36" s="462"/>
      <c r="LTH36" s="462"/>
      <c r="LTI36" s="462"/>
      <c r="LTJ36" s="462"/>
      <c r="LTK36" s="462"/>
      <c r="LTL36" s="462"/>
      <c r="LTM36" s="462"/>
      <c r="LTN36" s="462"/>
      <c r="LTO36" s="462"/>
      <c r="LTP36" s="462"/>
      <c r="LTQ36" s="462"/>
      <c r="LTR36" s="462"/>
      <c r="LTS36" s="462"/>
      <c r="LTT36" s="462"/>
      <c r="LTU36" s="462"/>
      <c r="LTV36" s="462"/>
      <c r="LTW36" s="462"/>
      <c r="LTX36" s="462"/>
      <c r="LTY36" s="462"/>
      <c r="LTZ36" s="462"/>
      <c r="LUA36" s="462"/>
      <c r="LUB36" s="462"/>
      <c r="LUC36" s="462"/>
      <c r="LUD36" s="462"/>
      <c r="LUE36" s="462"/>
      <c r="LUF36" s="462"/>
      <c r="LUG36" s="462"/>
      <c r="LUH36" s="462"/>
      <c r="LUI36" s="462"/>
      <c r="LUJ36" s="462"/>
      <c r="LUK36" s="462"/>
      <c r="LUL36" s="462"/>
      <c r="LUM36" s="462"/>
      <c r="LUN36" s="462"/>
      <c r="LUO36" s="462"/>
      <c r="LUP36" s="462"/>
      <c r="LUQ36" s="462"/>
      <c r="LUR36" s="462"/>
      <c r="LUS36" s="462"/>
      <c r="LUT36" s="462"/>
      <c r="LUU36" s="462"/>
      <c r="LUV36" s="462"/>
      <c r="LUW36" s="462"/>
      <c r="LUX36" s="462"/>
      <c r="LUY36" s="462"/>
      <c r="LUZ36" s="462"/>
      <c r="LVA36" s="462"/>
      <c r="LVB36" s="462"/>
      <c r="LVC36" s="462"/>
      <c r="LVD36" s="462"/>
      <c r="LVE36" s="462"/>
      <c r="LVF36" s="462"/>
      <c r="LVG36" s="462"/>
      <c r="LVH36" s="462"/>
      <c r="LVI36" s="462"/>
      <c r="LVJ36" s="462"/>
      <c r="LVK36" s="462"/>
      <c r="LVL36" s="462"/>
      <c r="LVM36" s="462"/>
      <c r="LVN36" s="462"/>
      <c r="LVO36" s="462"/>
      <c r="LVP36" s="462"/>
      <c r="LVQ36" s="462"/>
      <c r="LVR36" s="462"/>
      <c r="LVS36" s="462"/>
      <c r="LVT36" s="462"/>
      <c r="LVU36" s="462"/>
      <c r="LVV36" s="462"/>
      <c r="LVW36" s="462"/>
      <c r="LVX36" s="462"/>
      <c r="LVY36" s="462"/>
      <c r="LVZ36" s="462"/>
      <c r="LWA36" s="462"/>
      <c r="LWB36" s="462"/>
      <c r="LWC36" s="462"/>
      <c r="LWD36" s="462"/>
      <c r="LWE36" s="462"/>
      <c r="LWF36" s="462"/>
      <c r="LWG36" s="462"/>
      <c r="LWH36" s="462"/>
      <c r="LWI36" s="462"/>
      <c r="LWJ36" s="462"/>
      <c r="LWK36" s="462"/>
      <c r="LWL36" s="462"/>
      <c r="LWM36" s="462"/>
      <c r="LWN36" s="462"/>
      <c r="LWO36" s="462"/>
      <c r="LWP36" s="462"/>
      <c r="LWQ36" s="462"/>
      <c r="LWR36" s="462"/>
      <c r="LWS36" s="462"/>
      <c r="LWT36" s="462"/>
      <c r="LWU36" s="462"/>
      <c r="LWV36" s="462"/>
      <c r="LWW36" s="462"/>
      <c r="LWX36" s="462"/>
      <c r="LWY36" s="462"/>
      <c r="LWZ36" s="462"/>
      <c r="LXA36" s="462"/>
      <c r="LXB36" s="462"/>
      <c r="LXC36" s="462"/>
      <c r="LXD36" s="462"/>
      <c r="LXE36" s="462"/>
      <c r="LXF36" s="462"/>
      <c r="LXG36" s="462"/>
      <c r="LXH36" s="462"/>
      <c r="LXI36" s="462"/>
      <c r="LXJ36" s="462"/>
      <c r="LXK36" s="462"/>
      <c r="LXL36" s="462"/>
      <c r="LXM36" s="462"/>
      <c r="LXN36" s="462"/>
      <c r="LXO36" s="462"/>
      <c r="LXP36" s="462"/>
      <c r="LXQ36" s="462"/>
      <c r="LXR36" s="462"/>
      <c r="LXS36" s="462"/>
      <c r="LXT36" s="462"/>
      <c r="LXU36" s="462"/>
      <c r="LXV36" s="462"/>
      <c r="LXW36" s="462"/>
      <c r="LXX36" s="462"/>
      <c r="LXY36" s="462"/>
      <c r="LXZ36" s="462"/>
      <c r="LYA36" s="462"/>
      <c r="LYB36" s="462"/>
      <c r="LYC36" s="462"/>
      <c r="LYD36" s="462"/>
      <c r="LYE36" s="462"/>
      <c r="LYF36" s="462"/>
      <c r="LYG36" s="462"/>
      <c r="LYH36" s="462"/>
      <c r="LYI36" s="462"/>
      <c r="LYJ36" s="462"/>
      <c r="LYK36" s="462"/>
      <c r="LYL36" s="462"/>
      <c r="LYM36" s="462"/>
      <c r="LYN36" s="462"/>
      <c r="LYO36" s="462"/>
      <c r="LYP36" s="462"/>
      <c r="LYQ36" s="462"/>
      <c r="LYR36" s="462"/>
      <c r="LYS36" s="462"/>
      <c r="LYT36" s="462"/>
      <c r="LYU36" s="462"/>
      <c r="LYV36" s="462"/>
      <c r="LYW36" s="462"/>
      <c r="LYX36" s="462"/>
      <c r="LYY36" s="462"/>
      <c r="LYZ36" s="462"/>
      <c r="LZA36" s="462"/>
      <c r="LZB36" s="462"/>
      <c r="LZC36" s="462"/>
      <c r="LZD36" s="462"/>
      <c r="LZE36" s="462"/>
      <c r="LZF36" s="462"/>
      <c r="LZG36" s="462"/>
      <c r="LZH36" s="462"/>
      <c r="LZI36" s="462"/>
      <c r="LZJ36" s="462"/>
      <c r="LZK36" s="462"/>
      <c r="LZL36" s="462"/>
      <c r="LZM36" s="462"/>
      <c r="LZN36" s="462"/>
      <c r="LZO36" s="462"/>
      <c r="LZP36" s="462"/>
      <c r="LZQ36" s="462"/>
      <c r="LZR36" s="462"/>
      <c r="LZS36" s="462"/>
      <c r="LZT36" s="462"/>
      <c r="LZU36" s="462"/>
      <c r="LZV36" s="462"/>
      <c r="LZW36" s="462"/>
      <c r="LZX36" s="462"/>
      <c r="LZY36" s="462"/>
      <c r="LZZ36" s="462"/>
      <c r="MAA36" s="462"/>
      <c r="MAB36" s="462"/>
      <c r="MAC36" s="462"/>
      <c r="MAD36" s="462"/>
      <c r="MAE36" s="462"/>
      <c r="MAF36" s="462"/>
      <c r="MAG36" s="462"/>
      <c r="MAH36" s="462"/>
      <c r="MAI36" s="462"/>
      <c r="MAJ36" s="462"/>
      <c r="MAK36" s="462"/>
      <c r="MAL36" s="462"/>
      <c r="MAM36" s="462"/>
      <c r="MAN36" s="462"/>
      <c r="MAO36" s="462"/>
      <c r="MAP36" s="462"/>
      <c r="MAQ36" s="462"/>
      <c r="MAR36" s="462"/>
      <c r="MAS36" s="462"/>
      <c r="MAT36" s="462"/>
      <c r="MAU36" s="462"/>
      <c r="MAV36" s="462"/>
      <c r="MAW36" s="462"/>
      <c r="MAX36" s="462"/>
      <c r="MAY36" s="462"/>
      <c r="MAZ36" s="462"/>
      <c r="MBA36" s="462"/>
      <c r="MBB36" s="462"/>
      <c r="MBC36" s="462"/>
      <c r="MBD36" s="462"/>
      <c r="MBE36" s="462"/>
      <c r="MBF36" s="462"/>
      <c r="MBG36" s="462"/>
      <c r="MBH36" s="462"/>
      <c r="MBI36" s="462"/>
      <c r="MBJ36" s="462"/>
      <c r="MBK36" s="462"/>
      <c r="MBL36" s="462"/>
      <c r="MBM36" s="462"/>
      <c r="MBN36" s="462"/>
      <c r="MBO36" s="462"/>
      <c r="MBP36" s="462"/>
      <c r="MBQ36" s="462"/>
      <c r="MBR36" s="462"/>
      <c r="MBS36" s="462"/>
      <c r="MBT36" s="462"/>
      <c r="MBU36" s="462"/>
      <c r="MBV36" s="462"/>
      <c r="MBW36" s="462"/>
      <c r="MBX36" s="462"/>
      <c r="MBY36" s="462"/>
      <c r="MBZ36" s="462"/>
      <c r="MCA36" s="462"/>
      <c r="MCB36" s="462"/>
      <c r="MCC36" s="462"/>
      <c r="MCD36" s="462"/>
      <c r="MCE36" s="462"/>
      <c r="MCF36" s="462"/>
      <c r="MCG36" s="462"/>
      <c r="MCH36" s="462"/>
      <c r="MCI36" s="462"/>
      <c r="MCJ36" s="462"/>
      <c r="MCK36" s="462"/>
      <c r="MCL36" s="462"/>
      <c r="MCM36" s="462"/>
      <c r="MCN36" s="462"/>
      <c r="MCO36" s="462"/>
      <c r="MCP36" s="462"/>
      <c r="MCQ36" s="462"/>
      <c r="MCR36" s="462"/>
      <c r="MCS36" s="462"/>
      <c r="MCT36" s="462"/>
      <c r="MCU36" s="462"/>
      <c r="MCV36" s="462"/>
      <c r="MCW36" s="462"/>
      <c r="MCX36" s="462"/>
      <c r="MCY36" s="462"/>
      <c r="MCZ36" s="462"/>
      <c r="MDA36" s="462"/>
      <c r="MDB36" s="462"/>
      <c r="MDC36" s="462"/>
      <c r="MDD36" s="462"/>
      <c r="MDE36" s="462"/>
      <c r="MDF36" s="462"/>
      <c r="MDG36" s="462"/>
      <c r="MDH36" s="462"/>
      <c r="MDI36" s="462"/>
      <c r="MDJ36" s="462"/>
      <c r="MDK36" s="462"/>
      <c r="MDL36" s="462"/>
      <c r="MDM36" s="462"/>
      <c r="MDN36" s="462"/>
      <c r="MDO36" s="462"/>
      <c r="MDP36" s="462"/>
      <c r="MDQ36" s="462"/>
      <c r="MDR36" s="462"/>
      <c r="MDS36" s="462"/>
      <c r="MDT36" s="462"/>
      <c r="MDU36" s="462"/>
      <c r="MDV36" s="462"/>
      <c r="MDW36" s="462"/>
      <c r="MDX36" s="462"/>
      <c r="MDY36" s="462"/>
      <c r="MDZ36" s="462"/>
      <c r="MEA36" s="462"/>
      <c r="MEB36" s="462"/>
      <c r="MEC36" s="462"/>
      <c r="MED36" s="462"/>
      <c r="MEE36" s="462"/>
      <c r="MEF36" s="462"/>
      <c r="MEG36" s="462"/>
      <c r="MEH36" s="462"/>
      <c r="MEI36" s="462"/>
      <c r="MEJ36" s="462"/>
      <c r="MEK36" s="462"/>
      <c r="MEL36" s="462"/>
      <c r="MEM36" s="462"/>
      <c r="MEN36" s="462"/>
      <c r="MEO36" s="462"/>
      <c r="MEP36" s="462"/>
      <c r="MEQ36" s="462"/>
      <c r="MER36" s="462"/>
      <c r="MES36" s="462"/>
      <c r="MET36" s="462"/>
      <c r="MEU36" s="462"/>
      <c r="MEV36" s="462"/>
      <c r="MEW36" s="462"/>
      <c r="MEX36" s="462"/>
      <c r="MEY36" s="462"/>
      <c r="MEZ36" s="462"/>
      <c r="MFA36" s="462"/>
      <c r="MFB36" s="462"/>
      <c r="MFC36" s="462"/>
      <c r="MFD36" s="462"/>
      <c r="MFE36" s="462"/>
      <c r="MFF36" s="462"/>
      <c r="MFG36" s="462"/>
      <c r="MFH36" s="462"/>
      <c r="MFI36" s="462"/>
      <c r="MFJ36" s="462"/>
      <c r="MFK36" s="462"/>
      <c r="MFL36" s="462"/>
      <c r="MFM36" s="462"/>
      <c r="MFN36" s="462"/>
      <c r="MFO36" s="462"/>
      <c r="MFP36" s="462"/>
      <c r="MFQ36" s="462"/>
      <c r="MFR36" s="462"/>
      <c r="MFS36" s="462"/>
      <c r="MFT36" s="462"/>
      <c r="MFU36" s="462"/>
      <c r="MFV36" s="462"/>
      <c r="MFW36" s="462"/>
      <c r="MFX36" s="462"/>
      <c r="MFY36" s="462"/>
      <c r="MFZ36" s="462"/>
      <c r="MGA36" s="462"/>
      <c r="MGB36" s="462"/>
      <c r="MGC36" s="462"/>
      <c r="MGD36" s="462"/>
      <c r="MGE36" s="462"/>
      <c r="MGF36" s="462"/>
      <c r="MGG36" s="462"/>
      <c r="MGH36" s="462"/>
      <c r="MGI36" s="462"/>
      <c r="MGJ36" s="462"/>
      <c r="MGK36" s="462"/>
      <c r="MGL36" s="462"/>
      <c r="MGM36" s="462"/>
      <c r="MGN36" s="462"/>
      <c r="MGO36" s="462"/>
      <c r="MGP36" s="462"/>
      <c r="MGQ36" s="462"/>
      <c r="MGR36" s="462"/>
      <c r="MGS36" s="462"/>
      <c r="MGT36" s="462"/>
      <c r="MGU36" s="462"/>
      <c r="MGV36" s="462"/>
      <c r="MGW36" s="462"/>
      <c r="MGX36" s="462"/>
      <c r="MGY36" s="462"/>
      <c r="MGZ36" s="462"/>
      <c r="MHA36" s="462"/>
      <c r="MHB36" s="462"/>
      <c r="MHC36" s="462"/>
      <c r="MHD36" s="462"/>
      <c r="MHE36" s="462"/>
      <c r="MHF36" s="462"/>
      <c r="MHG36" s="462"/>
      <c r="MHH36" s="462"/>
      <c r="MHI36" s="462"/>
      <c r="MHJ36" s="462"/>
      <c r="MHK36" s="462"/>
      <c r="MHL36" s="462"/>
      <c r="MHM36" s="462"/>
      <c r="MHN36" s="462"/>
      <c r="MHO36" s="462"/>
      <c r="MHP36" s="462"/>
      <c r="MHQ36" s="462"/>
      <c r="MHR36" s="462"/>
      <c r="MHS36" s="462"/>
      <c r="MHT36" s="462"/>
      <c r="MHU36" s="462"/>
      <c r="MHV36" s="462"/>
      <c r="MHW36" s="462"/>
      <c r="MHX36" s="462"/>
      <c r="MHY36" s="462"/>
      <c r="MHZ36" s="462"/>
      <c r="MIA36" s="462"/>
      <c r="MIB36" s="462"/>
      <c r="MIC36" s="462"/>
      <c r="MID36" s="462"/>
      <c r="MIE36" s="462"/>
      <c r="MIF36" s="462"/>
      <c r="MIG36" s="462"/>
      <c r="MIH36" s="462"/>
      <c r="MII36" s="462"/>
      <c r="MIJ36" s="462"/>
      <c r="MIK36" s="462"/>
      <c r="MIL36" s="462"/>
      <c r="MIM36" s="462"/>
      <c r="MIN36" s="462"/>
      <c r="MIO36" s="462"/>
      <c r="MIP36" s="462"/>
      <c r="MIQ36" s="462"/>
      <c r="MIR36" s="462"/>
      <c r="MIS36" s="462"/>
      <c r="MIT36" s="462"/>
      <c r="MIU36" s="462"/>
      <c r="MIV36" s="462"/>
      <c r="MIW36" s="462"/>
      <c r="MIX36" s="462"/>
      <c r="MIY36" s="462"/>
      <c r="MIZ36" s="462"/>
      <c r="MJA36" s="462"/>
      <c r="MJB36" s="462"/>
      <c r="MJC36" s="462"/>
      <c r="MJD36" s="462"/>
      <c r="MJE36" s="462"/>
      <c r="MJF36" s="462"/>
      <c r="MJG36" s="462"/>
      <c r="MJH36" s="462"/>
      <c r="MJI36" s="462"/>
      <c r="MJJ36" s="462"/>
      <c r="MJK36" s="462"/>
      <c r="MJL36" s="462"/>
      <c r="MJM36" s="462"/>
      <c r="MJN36" s="462"/>
      <c r="MJO36" s="462"/>
      <c r="MJP36" s="462"/>
      <c r="MJQ36" s="462"/>
      <c r="MJR36" s="462"/>
      <c r="MJS36" s="462"/>
      <c r="MJT36" s="462"/>
      <c r="MJU36" s="462"/>
      <c r="MJV36" s="462"/>
      <c r="MJW36" s="462"/>
      <c r="MJX36" s="462"/>
      <c r="MJY36" s="462"/>
      <c r="MJZ36" s="462"/>
      <c r="MKA36" s="462"/>
      <c r="MKB36" s="462"/>
      <c r="MKC36" s="462"/>
      <c r="MKD36" s="462"/>
      <c r="MKE36" s="462"/>
      <c r="MKF36" s="462"/>
      <c r="MKG36" s="462"/>
      <c r="MKH36" s="462"/>
      <c r="MKI36" s="462"/>
      <c r="MKJ36" s="462"/>
      <c r="MKK36" s="462"/>
      <c r="MKL36" s="462"/>
      <c r="MKM36" s="462"/>
      <c r="MKN36" s="462"/>
      <c r="MKO36" s="462"/>
      <c r="MKP36" s="462"/>
      <c r="MKQ36" s="462"/>
      <c r="MKR36" s="462"/>
      <c r="MKS36" s="462"/>
      <c r="MKT36" s="462"/>
      <c r="MKU36" s="462"/>
      <c r="MKV36" s="462"/>
      <c r="MKW36" s="462"/>
      <c r="MKX36" s="462"/>
      <c r="MKY36" s="462"/>
      <c r="MKZ36" s="462"/>
      <c r="MLA36" s="462"/>
      <c r="MLB36" s="462"/>
      <c r="MLC36" s="462"/>
      <c r="MLD36" s="462"/>
      <c r="MLE36" s="462"/>
      <c r="MLF36" s="462"/>
      <c r="MLG36" s="462"/>
      <c r="MLH36" s="462"/>
      <c r="MLI36" s="462"/>
      <c r="MLJ36" s="462"/>
      <c r="MLK36" s="462"/>
      <c r="MLL36" s="462"/>
      <c r="MLM36" s="462"/>
      <c r="MLN36" s="462"/>
      <c r="MLO36" s="462"/>
      <c r="MLP36" s="462"/>
      <c r="MLQ36" s="462"/>
      <c r="MLR36" s="462"/>
      <c r="MLS36" s="462"/>
      <c r="MLT36" s="462"/>
      <c r="MLU36" s="462"/>
      <c r="MLV36" s="462"/>
      <c r="MLW36" s="462"/>
      <c r="MLX36" s="462"/>
      <c r="MLY36" s="462"/>
      <c r="MLZ36" s="462"/>
      <c r="MMA36" s="462"/>
      <c r="MMB36" s="462"/>
      <c r="MMC36" s="462"/>
      <c r="MMD36" s="462"/>
      <c r="MME36" s="462"/>
      <c r="MMF36" s="462"/>
      <c r="MMG36" s="462"/>
      <c r="MMH36" s="462"/>
      <c r="MMI36" s="462"/>
      <c r="MMJ36" s="462"/>
      <c r="MMK36" s="462"/>
      <c r="MML36" s="462"/>
      <c r="MMM36" s="462"/>
      <c r="MMN36" s="462"/>
      <c r="MMO36" s="462"/>
      <c r="MMP36" s="462"/>
      <c r="MMQ36" s="462"/>
      <c r="MMR36" s="462"/>
      <c r="MMS36" s="462"/>
      <c r="MMT36" s="462"/>
      <c r="MMU36" s="462"/>
      <c r="MMV36" s="462"/>
      <c r="MMW36" s="462"/>
      <c r="MMX36" s="462"/>
      <c r="MMY36" s="462"/>
      <c r="MMZ36" s="462"/>
      <c r="MNA36" s="462"/>
      <c r="MNB36" s="462"/>
      <c r="MNC36" s="462"/>
      <c r="MND36" s="462"/>
      <c r="MNE36" s="462"/>
      <c r="MNF36" s="462"/>
      <c r="MNG36" s="462"/>
      <c r="MNH36" s="462"/>
      <c r="MNI36" s="462"/>
      <c r="MNJ36" s="462"/>
      <c r="MNK36" s="462"/>
      <c r="MNL36" s="462"/>
      <c r="MNM36" s="462"/>
      <c r="MNN36" s="462"/>
      <c r="MNO36" s="462"/>
      <c r="MNP36" s="462"/>
      <c r="MNQ36" s="462"/>
      <c r="MNR36" s="462"/>
      <c r="MNS36" s="462"/>
      <c r="MNT36" s="462"/>
      <c r="MNU36" s="462"/>
      <c r="MNV36" s="462"/>
      <c r="MNW36" s="462"/>
      <c r="MNX36" s="462"/>
      <c r="MNY36" s="462"/>
      <c r="MNZ36" s="462"/>
      <c r="MOA36" s="462"/>
      <c r="MOB36" s="462"/>
      <c r="MOC36" s="462"/>
      <c r="MOD36" s="462"/>
      <c r="MOE36" s="462"/>
      <c r="MOF36" s="462"/>
      <c r="MOG36" s="462"/>
      <c r="MOH36" s="462"/>
      <c r="MOI36" s="462"/>
      <c r="MOJ36" s="462"/>
      <c r="MOK36" s="462"/>
      <c r="MOL36" s="462"/>
      <c r="MOM36" s="462"/>
      <c r="MON36" s="462"/>
      <c r="MOO36" s="462"/>
      <c r="MOP36" s="462"/>
      <c r="MOQ36" s="462"/>
      <c r="MOR36" s="462"/>
      <c r="MOS36" s="462"/>
      <c r="MOT36" s="462"/>
      <c r="MOU36" s="462"/>
      <c r="MOV36" s="462"/>
      <c r="MOW36" s="462"/>
      <c r="MOX36" s="462"/>
      <c r="MOY36" s="462"/>
      <c r="MOZ36" s="462"/>
      <c r="MPA36" s="462"/>
      <c r="MPB36" s="462"/>
      <c r="MPC36" s="462"/>
      <c r="MPD36" s="462"/>
      <c r="MPE36" s="462"/>
      <c r="MPF36" s="462"/>
      <c r="MPG36" s="462"/>
      <c r="MPH36" s="462"/>
      <c r="MPI36" s="462"/>
      <c r="MPJ36" s="462"/>
      <c r="MPK36" s="462"/>
      <c r="MPL36" s="462"/>
      <c r="MPM36" s="462"/>
      <c r="MPN36" s="462"/>
      <c r="MPO36" s="462"/>
      <c r="MPP36" s="462"/>
      <c r="MPQ36" s="462"/>
      <c r="MPR36" s="462"/>
      <c r="MPS36" s="462"/>
      <c r="MPT36" s="462"/>
      <c r="MPU36" s="462"/>
      <c r="MPV36" s="462"/>
      <c r="MPW36" s="462"/>
      <c r="MPX36" s="462"/>
      <c r="MPY36" s="462"/>
      <c r="MPZ36" s="462"/>
      <c r="MQA36" s="462"/>
      <c r="MQB36" s="462"/>
      <c r="MQC36" s="462"/>
      <c r="MQD36" s="462"/>
      <c r="MQE36" s="462"/>
      <c r="MQF36" s="462"/>
      <c r="MQG36" s="462"/>
      <c r="MQH36" s="462"/>
      <c r="MQI36" s="462"/>
      <c r="MQJ36" s="462"/>
      <c r="MQK36" s="462"/>
      <c r="MQL36" s="462"/>
      <c r="MQM36" s="462"/>
      <c r="MQN36" s="462"/>
      <c r="MQO36" s="462"/>
      <c r="MQP36" s="462"/>
      <c r="MQQ36" s="462"/>
      <c r="MQR36" s="462"/>
      <c r="MQS36" s="462"/>
      <c r="MQT36" s="462"/>
      <c r="MQU36" s="462"/>
      <c r="MQV36" s="462"/>
      <c r="MQW36" s="462"/>
      <c r="MQX36" s="462"/>
      <c r="MQY36" s="462"/>
      <c r="MQZ36" s="462"/>
      <c r="MRA36" s="462"/>
      <c r="MRB36" s="462"/>
      <c r="MRC36" s="462"/>
      <c r="MRD36" s="462"/>
      <c r="MRE36" s="462"/>
      <c r="MRF36" s="462"/>
      <c r="MRG36" s="462"/>
      <c r="MRH36" s="462"/>
      <c r="MRI36" s="462"/>
      <c r="MRJ36" s="462"/>
      <c r="MRK36" s="462"/>
      <c r="MRL36" s="462"/>
      <c r="MRM36" s="462"/>
      <c r="MRN36" s="462"/>
      <c r="MRO36" s="462"/>
      <c r="MRP36" s="462"/>
      <c r="MRQ36" s="462"/>
      <c r="MRR36" s="462"/>
      <c r="MRS36" s="462"/>
      <c r="MRT36" s="462"/>
      <c r="MRU36" s="462"/>
      <c r="MRV36" s="462"/>
      <c r="MRW36" s="462"/>
      <c r="MRX36" s="462"/>
      <c r="MRY36" s="462"/>
      <c r="MRZ36" s="462"/>
      <c r="MSA36" s="462"/>
      <c r="MSB36" s="462"/>
      <c r="MSC36" s="462"/>
      <c r="MSD36" s="462"/>
      <c r="MSE36" s="462"/>
      <c r="MSF36" s="462"/>
      <c r="MSG36" s="462"/>
      <c r="MSH36" s="462"/>
      <c r="MSI36" s="462"/>
      <c r="MSJ36" s="462"/>
      <c r="MSK36" s="462"/>
      <c r="MSL36" s="462"/>
      <c r="MSM36" s="462"/>
      <c r="MSN36" s="462"/>
      <c r="MSO36" s="462"/>
      <c r="MSP36" s="462"/>
      <c r="MSQ36" s="462"/>
      <c r="MSR36" s="462"/>
      <c r="MSS36" s="462"/>
      <c r="MST36" s="462"/>
      <c r="MSU36" s="462"/>
      <c r="MSV36" s="462"/>
      <c r="MSW36" s="462"/>
      <c r="MSX36" s="462"/>
      <c r="MSY36" s="462"/>
      <c r="MSZ36" s="462"/>
      <c r="MTA36" s="462"/>
      <c r="MTB36" s="462"/>
      <c r="MTC36" s="462"/>
      <c r="MTD36" s="462"/>
      <c r="MTE36" s="462"/>
      <c r="MTF36" s="462"/>
      <c r="MTG36" s="462"/>
      <c r="MTH36" s="462"/>
      <c r="MTI36" s="462"/>
      <c r="MTJ36" s="462"/>
      <c r="MTK36" s="462"/>
      <c r="MTL36" s="462"/>
      <c r="MTM36" s="462"/>
      <c r="MTN36" s="462"/>
      <c r="MTO36" s="462"/>
      <c r="MTP36" s="462"/>
      <c r="MTQ36" s="462"/>
      <c r="MTR36" s="462"/>
      <c r="MTS36" s="462"/>
      <c r="MTT36" s="462"/>
      <c r="MTU36" s="462"/>
      <c r="MTV36" s="462"/>
      <c r="MTW36" s="462"/>
      <c r="MTX36" s="462"/>
      <c r="MTY36" s="462"/>
      <c r="MTZ36" s="462"/>
      <c r="MUA36" s="462"/>
      <c r="MUB36" s="462"/>
      <c r="MUC36" s="462"/>
      <c r="MUD36" s="462"/>
      <c r="MUE36" s="462"/>
      <c r="MUF36" s="462"/>
      <c r="MUG36" s="462"/>
      <c r="MUH36" s="462"/>
      <c r="MUI36" s="462"/>
      <c r="MUJ36" s="462"/>
      <c r="MUK36" s="462"/>
      <c r="MUL36" s="462"/>
      <c r="MUM36" s="462"/>
      <c r="MUN36" s="462"/>
      <c r="MUO36" s="462"/>
      <c r="MUP36" s="462"/>
      <c r="MUQ36" s="462"/>
      <c r="MUR36" s="462"/>
      <c r="MUS36" s="462"/>
      <c r="MUT36" s="462"/>
      <c r="MUU36" s="462"/>
      <c r="MUV36" s="462"/>
      <c r="MUW36" s="462"/>
      <c r="MUX36" s="462"/>
      <c r="MUY36" s="462"/>
      <c r="MUZ36" s="462"/>
      <c r="MVA36" s="462"/>
      <c r="MVB36" s="462"/>
      <c r="MVC36" s="462"/>
      <c r="MVD36" s="462"/>
      <c r="MVE36" s="462"/>
      <c r="MVF36" s="462"/>
      <c r="MVG36" s="462"/>
      <c r="MVH36" s="462"/>
      <c r="MVI36" s="462"/>
      <c r="MVJ36" s="462"/>
      <c r="MVK36" s="462"/>
      <c r="MVL36" s="462"/>
      <c r="MVM36" s="462"/>
      <c r="MVN36" s="462"/>
      <c r="MVO36" s="462"/>
      <c r="MVP36" s="462"/>
      <c r="MVQ36" s="462"/>
      <c r="MVR36" s="462"/>
      <c r="MVS36" s="462"/>
      <c r="MVT36" s="462"/>
      <c r="MVU36" s="462"/>
      <c r="MVV36" s="462"/>
      <c r="MVW36" s="462"/>
      <c r="MVX36" s="462"/>
      <c r="MVY36" s="462"/>
      <c r="MVZ36" s="462"/>
      <c r="MWA36" s="462"/>
      <c r="MWB36" s="462"/>
      <c r="MWC36" s="462"/>
      <c r="MWD36" s="462"/>
      <c r="MWE36" s="462"/>
      <c r="MWF36" s="462"/>
      <c r="MWG36" s="462"/>
      <c r="MWH36" s="462"/>
      <c r="MWI36" s="462"/>
      <c r="MWJ36" s="462"/>
      <c r="MWK36" s="462"/>
      <c r="MWL36" s="462"/>
      <c r="MWM36" s="462"/>
      <c r="MWN36" s="462"/>
      <c r="MWO36" s="462"/>
      <c r="MWP36" s="462"/>
      <c r="MWQ36" s="462"/>
      <c r="MWR36" s="462"/>
      <c r="MWS36" s="462"/>
      <c r="MWT36" s="462"/>
      <c r="MWU36" s="462"/>
      <c r="MWV36" s="462"/>
      <c r="MWW36" s="462"/>
      <c r="MWX36" s="462"/>
      <c r="MWY36" s="462"/>
      <c r="MWZ36" s="462"/>
      <c r="MXA36" s="462"/>
      <c r="MXB36" s="462"/>
      <c r="MXC36" s="462"/>
      <c r="MXD36" s="462"/>
      <c r="MXE36" s="462"/>
      <c r="MXF36" s="462"/>
      <c r="MXG36" s="462"/>
      <c r="MXH36" s="462"/>
      <c r="MXI36" s="462"/>
      <c r="MXJ36" s="462"/>
      <c r="MXK36" s="462"/>
      <c r="MXL36" s="462"/>
      <c r="MXM36" s="462"/>
      <c r="MXN36" s="462"/>
      <c r="MXO36" s="462"/>
      <c r="MXP36" s="462"/>
      <c r="MXQ36" s="462"/>
      <c r="MXR36" s="462"/>
      <c r="MXS36" s="462"/>
      <c r="MXT36" s="462"/>
      <c r="MXU36" s="462"/>
      <c r="MXV36" s="462"/>
      <c r="MXW36" s="462"/>
      <c r="MXX36" s="462"/>
      <c r="MXY36" s="462"/>
      <c r="MXZ36" s="462"/>
      <c r="MYA36" s="462"/>
      <c r="MYB36" s="462"/>
      <c r="MYC36" s="462"/>
      <c r="MYD36" s="462"/>
      <c r="MYE36" s="462"/>
      <c r="MYF36" s="462"/>
      <c r="MYG36" s="462"/>
      <c r="MYH36" s="462"/>
      <c r="MYI36" s="462"/>
      <c r="MYJ36" s="462"/>
      <c r="MYK36" s="462"/>
      <c r="MYL36" s="462"/>
      <c r="MYM36" s="462"/>
      <c r="MYN36" s="462"/>
      <c r="MYO36" s="462"/>
      <c r="MYP36" s="462"/>
      <c r="MYQ36" s="462"/>
      <c r="MYR36" s="462"/>
      <c r="MYS36" s="462"/>
      <c r="MYT36" s="462"/>
      <c r="MYU36" s="462"/>
      <c r="MYV36" s="462"/>
      <c r="MYW36" s="462"/>
      <c r="MYX36" s="462"/>
      <c r="MYY36" s="462"/>
      <c r="MYZ36" s="462"/>
      <c r="MZA36" s="462"/>
      <c r="MZB36" s="462"/>
      <c r="MZC36" s="462"/>
      <c r="MZD36" s="462"/>
      <c r="MZE36" s="462"/>
      <c r="MZF36" s="462"/>
      <c r="MZG36" s="462"/>
      <c r="MZH36" s="462"/>
      <c r="MZI36" s="462"/>
      <c r="MZJ36" s="462"/>
      <c r="MZK36" s="462"/>
      <c r="MZL36" s="462"/>
      <c r="MZM36" s="462"/>
      <c r="MZN36" s="462"/>
      <c r="MZO36" s="462"/>
      <c r="MZP36" s="462"/>
      <c r="MZQ36" s="462"/>
      <c r="MZR36" s="462"/>
      <c r="MZS36" s="462"/>
      <c r="MZT36" s="462"/>
      <c r="MZU36" s="462"/>
      <c r="MZV36" s="462"/>
      <c r="MZW36" s="462"/>
      <c r="MZX36" s="462"/>
      <c r="MZY36" s="462"/>
      <c r="MZZ36" s="462"/>
      <c r="NAA36" s="462"/>
      <c r="NAB36" s="462"/>
      <c r="NAC36" s="462"/>
      <c r="NAD36" s="462"/>
      <c r="NAE36" s="462"/>
      <c r="NAF36" s="462"/>
      <c r="NAG36" s="462"/>
      <c r="NAH36" s="462"/>
      <c r="NAI36" s="462"/>
      <c r="NAJ36" s="462"/>
      <c r="NAK36" s="462"/>
      <c r="NAL36" s="462"/>
      <c r="NAM36" s="462"/>
      <c r="NAN36" s="462"/>
      <c r="NAO36" s="462"/>
      <c r="NAP36" s="462"/>
      <c r="NAQ36" s="462"/>
      <c r="NAR36" s="462"/>
      <c r="NAS36" s="462"/>
      <c r="NAT36" s="462"/>
      <c r="NAU36" s="462"/>
      <c r="NAV36" s="462"/>
      <c r="NAW36" s="462"/>
      <c r="NAX36" s="462"/>
      <c r="NAY36" s="462"/>
      <c r="NAZ36" s="462"/>
      <c r="NBA36" s="462"/>
      <c r="NBB36" s="462"/>
      <c r="NBC36" s="462"/>
      <c r="NBD36" s="462"/>
      <c r="NBE36" s="462"/>
      <c r="NBF36" s="462"/>
      <c r="NBG36" s="462"/>
      <c r="NBH36" s="462"/>
      <c r="NBI36" s="462"/>
      <c r="NBJ36" s="462"/>
      <c r="NBK36" s="462"/>
      <c r="NBL36" s="462"/>
      <c r="NBM36" s="462"/>
      <c r="NBN36" s="462"/>
      <c r="NBO36" s="462"/>
      <c r="NBP36" s="462"/>
      <c r="NBQ36" s="462"/>
      <c r="NBR36" s="462"/>
      <c r="NBS36" s="462"/>
      <c r="NBT36" s="462"/>
      <c r="NBU36" s="462"/>
      <c r="NBV36" s="462"/>
      <c r="NBW36" s="462"/>
      <c r="NBX36" s="462"/>
      <c r="NBY36" s="462"/>
      <c r="NBZ36" s="462"/>
      <c r="NCA36" s="462"/>
      <c r="NCB36" s="462"/>
      <c r="NCC36" s="462"/>
      <c r="NCD36" s="462"/>
      <c r="NCE36" s="462"/>
      <c r="NCF36" s="462"/>
      <c r="NCG36" s="462"/>
      <c r="NCH36" s="462"/>
      <c r="NCI36" s="462"/>
      <c r="NCJ36" s="462"/>
      <c r="NCK36" s="462"/>
      <c r="NCL36" s="462"/>
      <c r="NCM36" s="462"/>
      <c r="NCN36" s="462"/>
      <c r="NCO36" s="462"/>
      <c r="NCP36" s="462"/>
      <c r="NCQ36" s="462"/>
      <c r="NCR36" s="462"/>
      <c r="NCS36" s="462"/>
      <c r="NCT36" s="462"/>
      <c r="NCU36" s="462"/>
      <c r="NCV36" s="462"/>
      <c r="NCW36" s="462"/>
      <c r="NCX36" s="462"/>
      <c r="NCY36" s="462"/>
      <c r="NCZ36" s="462"/>
      <c r="NDA36" s="462"/>
      <c r="NDB36" s="462"/>
      <c r="NDC36" s="462"/>
      <c r="NDD36" s="462"/>
      <c r="NDE36" s="462"/>
      <c r="NDF36" s="462"/>
      <c r="NDG36" s="462"/>
      <c r="NDH36" s="462"/>
      <c r="NDI36" s="462"/>
      <c r="NDJ36" s="462"/>
      <c r="NDK36" s="462"/>
      <c r="NDL36" s="462"/>
      <c r="NDM36" s="462"/>
      <c r="NDN36" s="462"/>
      <c r="NDO36" s="462"/>
      <c r="NDP36" s="462"/>
      <c r="NDQ36" s="462"/>
      <c r="NDR36" s="462"/>
      <c r="NDS36" s="462"/>
      <c r="NDT36" s="462"/>
      <c r="NDU36" s="462"/>
      <c r="NDV36" s="462"/>
      <c r="NDW36" s="462"/>
      <c r="NDX36" s="462"/>
      <c r="NDY36" s="462"/>
      <c r="NDZ36" s="462"/>
      <c r="NEA36" s="462"/>
      <c r="NEB36" s="462"/>
      <c r="NEC36" s="462"/>
      <c r="NED36" s="462"/>
      <c r="NEE36" s="462"/>
      <c r="NEF36" s="462"/>
      <c r="NEG36" s="462"/>
      <c r="NEH36" s="462"/>
      <c r="NEI36" s="462"/>
      <c r="NEJ36" s="462"/>
      <c r="NEK36" s="462"/>
      <c r="NEL36" s="462"/>
      <c r="NEM36" s="462"/>
      <c r="NEN36" s="462"/>
      <c r="NEO36" s="462"/>
      <c r="NEP36" s="462"/>
      <c r="NEQ36" s="462"/>
      <c r="NER36" s="462"/>
      <c r="NES36" s="462"/>
      <c r="NET36" s="462"/>
      <c r="NEU36" s="462"/>
      <c r="NEV36" s="462"/>
      <c r="NEW36" s="462"/>
      <c r="NEX36" s="462"/>
      <c r="NEY36" s="462"/>
      <c r="NEZ36" s="462"/>
      <c r="NFA36" s="462"/>
      <c r="NFB36" s="462"/>
      <c r="NFC36" s="462"/>
      <c r="NFD36" s="462"/>
      <c r="NFE36" s="462"/>
      <c r="NFF36" s="462"/>
      <c r="NFG36" s="462"/>
      <c r="NFH36" s="462"/>
      <c r="NFI36" s="462"/>
      <c r="NFJ36" s="462"/>
      <c r="NFK36" s="462"/>
      <c r="NFL36" s="462"/>
      <c r="NFM36" s="462"/>
      <c r="NFN36" s="462"/>
      <c r="NFO36" s="462"/>
      <c r="NFP36" s="462"/>
      <c r="NFQ36" s="462"/>
      <c r="NFR36" s="462"/>
      <c r="NFS36" s="462"/>
      <c r="NFT36" s="462"/>
      <c r="NFU36" s="462"/>
      <c r="NFV36" s="462"/>
      <c r="NFW36" s="462"/>
      <c r="NFX36" s="462"/>
      <c r="NFY36" s="462"/>
      <c r="NFZ36" s="462"/>
      <c r="NGA36" s="462"/>
      <c r="NGB36" s="462"/>
      <c r="NGC36" s="462"/>
      <c r="NGD36" s="462"/>
      <c r="NGE36" s="462"/>
      <c r="NGF36" s="462"/>
      <c r="NGG36" s="462"/>
      <c r="NGH36" s="462"/>
      <c r="NGI36" s="462"/>
      <c r="NGJ36" s="462"/>
      <c r="NGK36" s="462"/>
      <c r="NGL36" s="462"/>
      <c r="NGM36" s="462"/>
      <c r="NGN36" s="462"/>
      <c r="NGO36" s="462"/>
      <c r="NGP36" s="462"/>
      <c r="NGQ36" s="462"/>
      <c r="NGR36" s="462"/>
      <c r="NGS36" s="462"/>
      <c r="NGT36" s="462"/>
      <c r="NGU36" s="462"/>
      <c r="NGV36" s="462"/>
      <c r="NGW36" s="462"/>
      <c r="NGX36" s="462"/>
      <c r="NGY36" s="462"/>
      <c r="NGZ36" s="462"/>
      <c r="NHA36" s="462"/>
      <c r="NHB36" s="462"/>
      <c r="NHC36" s="462"/>
      <c r="NHD36" s="462"/>
      <c r="NHE36" s="462"/>
      <c r="NHF36" s="462"/>
      <c r="NHG36" s="462"/>
      <c r="NHH36" s="462"/>
      <c r="NHI36" s="462"/>
      <c r="NHJ36" s="462"/>
      <c r="NHK36" s="462"/>
      <c r="NHL36" s="462"/>
      <c r="NHM36" s="462"/>
      <c r="NHN36" s="462"/>
      <c r="NHO36" s="462"/>
      <c r="NHP36" s="462"/>
      <c r="NHQ36" s="462"/>
      <c r="NHR36" s="462"/>
      <c r="NHS36" s="462"/>
      <c r="NHT36" s="462"/>
      <c r="NHU36" s="462"/>
      <c r="NHV36" s="462"/>
      <c r="NHW36" s="462"/>
      <c r="NHX36" s="462"/>
      <c r="NHY36" s="462"/>
      <c r="NHZ36" s="462"/>
      <c r="NIA36" s="462"/>
      <c r="NIB36" s="462"/>
      <c r="NIC36" s="462"/>
      <c r="NID36" s="462"/>
      <c r="NIE36" s="462"/>
      <c r="NIF36" s="462"/>
      <c r="NIG36" s="462"/>
      <c r="NIH36" s="462"/>
      <c r="NII36" s="462"/>
      <c r="NIJ36" s="462"/>
      <c r="NIK36" s="462"/>
      <c r="NIL36" s="462"/>
      <c r="NIM36" s="462"/>
      <c r="NIN36" s="462"/>
      <c r="NIO36" s="462"/>
      <c r="NIP36" s="462"/>
      <c r="NIQ36" s="462"/>
      <c r="NIR36" s="462"/>
      <c r="NIS36" s="462"/>
      <c r="NIT36" s="462"/>
      <c r="NIU36" s="462"/>
      <c r="NIV36" s="462"/>
      <c r="NIW36" s="462"/>
      <c r="NIX36" s="462"/>
      <c r="NIY36" s="462"/>
      <c r="NIZ36" s="462"/>
      <c r="NJA36" s="462"/>
      <c r="NJB36" s="462"/>
      <c r="NJC36" s="462"/>
      <c r="NJD36" s="462"/>
      <c r="NJE36" s="462"/>
      <c r="NJF36" s="462"/>
      <c r="NJG36" s="462"/>
      <c r="NJH36" s="462"/>
      <c r="NJI36" s="462"/>
      <c r="NJJ36" s="462"/>
      <c r="NJK36" s="462"/>
      <c r="NJL36" s="462"/>
      <c r="NJM36" s="462"/>
      <c r="NJN36" s="462"/>
      <c r="NJO36" s="462"/>
      <c r="NJP36" s="462"/>
      <c r="NJQ36" s="462"/>
      <c r="NJR36" s="462"/>
      <c r="NJS36" s="462"/>
      <c r="NJT36" s="462"/>
      <c r="NJU36" s="462"/>
      <c r="NJV36" s="462"/>
      <c r="NJW36" s="462"/>
      <c r="NJX36" s="462"/>
      <c r="NJY36" s="462"/>
      <c r="NJZ36" s="462"/>
      <c r="NKA36" s="462"/>
      <c r="NKB36" s="462"/>
      <c r="NKC36" s="462"/>
      <c r="NKD36" s="462"/>
      <c r="NKE36" s="462"/>
      <c r="NKF36" s="462"/>
      <c r="NKG36" s="462"/>
      <c r="NKH36" s="462"/>
      <c r="NKI36" s="462"/>
      <c r="NKJ36" s="462"/>
      <c r="NKK36" s="462"/>
      <c r="NKL36" s="462"/>
      <c r="NKM36" s="462"/>
      <c r="NKN36" s="462"/>
      <c r="NKO36" s="462"/>
      <c r="NKP36" s="462"/>
      <c r="NKQ36" s="462"/>
      <c r="NKR36" s="462"/>
      <c r="NKS36" s="462"/>
      <c r="NKT36" s="462"/>
      <c r="NKU36" s="462"/>
      <c r="NKV36" s="462"/>
      <c r="NKW36" s="462"/>
      <c r="NKX36" s="462"/>
      <c r="NKY36" s="462"/>
      <c r="NKZ36" s="462"/>
      <c r="NLA36" s="462"/>
      <c r="NLB36" s="462"/>
      <c r="NLC36" s="462"/>
      <c r="NLD36" s="462"/>
      <c r="NLE36" s="462"/>
      <c r="NLF36" s="462"/>
      <c r="NLG36" s="462"/>
      <c r="NLH36" s="462"/>
      <c r="NLI36" s="462"/>
      <c r="NLJ36" s="462"/>
      <c r="NLK36" s="462"/>
      <c r="NLL36" s="462"/>
      <c r="NLM36" s="462"/>
      <c r="NLN36" s="462"/>
      <c r="NLO36" s="462"/>
      <c r="NLP36" s="462"/>
      <c r="NLQ36" s="462"/>
      <c r="NLR36" s="462"/>
      <c r="NLS36" s="462"/>
      <c r="NLT36" s="462"/>
      <c r="NLU36" s="462"/>
      <c r="NLV36" s="462"/>
      <c r="NLW36" s="462"/>
      <c r="NLX36" s="462"/>
      <c r="NLY36" s="462"/>
      <c r="NLZ36" s="462"/>
      <c r="NMA36" s="462"/>
      <c r="NMB36" s="462"/>
      <c r="NMC36" s="462"/>
      <c r="NMD36" s="462"/>
      <c r="NME36" s="462"/>
      <c r="NMF36" s="462"/>
      <c r="NMG36" s="462"/>
      <c r="NMH36" s="462"/>
      <c r="NMI36" s="462"/>
      <c r="NMJ36" s="462"/>
      <c r="NMK36" s="462"/>
      <c r="NML36" s="462"/>
      <c r="NMM36" s="462"/>
      <c r="NMN36" s="462"/>
      <c r="NMO36" s="462"/>
      <c r="NMP36" s="462"/>
      <c r="NMQ36" s="462"/>
      <c r="NMR36" s="462"/>
      <c r="NMS36" s="462"/>
      <c r="NMT36" s="462"/>
      <c r="NMU36" s="462"/>
      <c r="NMV36" s="462"/>
      <c r="NMW36" s="462"/>
      <c r="NMX36" s="462"/>
      <c r="NMY36" s="462"/>
      <c r="NMZ36" s="462"/>
      <c r="NNA36" s="462"/>
      <c r="NNB36" s="462"/>
      <c r="NNC36" s="462"/>
      <c r="NND36" s="462"/>
      <c r="NNE36" s="462"/>
      <c r="NNF36" s="462"/>
      <c r="NNG36" s="462"/>
      <c r="NNH36" s="462"/>
      <c r="NNI36" s="462"/>
      <c r="NNJ36" s="462"/>
      <c r="NNK36" s="462"/>
      <c r="NNL36" s="462"/>
      <c r="NNM36" s="462"/>
      <c r="NNN36" s="462"/>
      <c r="NNO36" s="462"/>
      <c r="NNP36" s="462"/>
      <c r="NNQ36" s="462"/>
      <c r="NNR36" s="462"/>
      <c r="NNS36" s="462"/>
      <c r="NNT36" s="462"/>
      <c r="NNU36" s="462"/>
      <c r="NNV36" s="462"/>
      <c r="NNW36" s="462"/>
      <c r="NNX36" s="462"/>
      <c r="NNY36" s="462"/>
      <c r="NNZ36" s="462"/>
      <c r="NOA36" s="462"/>
      <c r="NOB36" s="462"/>
      <c r="NOC36" s="462"/>
      <c r="NOD36" s="462"/>
      <c r="NOE36" s="462"/>
      <c r="NOF36" s="462"/>
      <c r="NOG36" s="462"/>
      <c r="NOH36" s="462"/>
      <c r="NOI36" s="462"/>
      <c r="NOJ36" s="462"/>
      <c r="NOK36" s="462"/>
      <c r="NOL36" s="462"/>
      <c r="NOM36" s="462"/>
      <c r="NON36" s="462"/>
      <c r="NOO36" s="462"/>
      <c r="NOP36" s="462"/>
      <c r="NOQ36" s="462"/>
      <c r="NOR36" s="462"/>
      <c r="NOS36" s="462"/>
      <c r="NOT36" s="462"/>
      <c r="NOU36" s="462"/>
      <c r="NOV36" s="462"/>
      <c r="NOW36" s="462"/>
      <c r="NOX36" s="462"/>
      <c r="NOY36" s="462"/>
      <c r="NOZ36" s="462"/>
      <c r="NPA36" s="462"/>
      <c r="NPB36" s="462"/>
      <c r="NPC36" s="462"/>
      <c r="NPD36" s="462"/>
      <c r="NPE36" s="462"/>
      <c r="NPF36" s="462"/>
      <c r="NPG36" s="462"/>
      <c r="NPH36" s="462"/>
      <c r="NPI36" s="462"/>
      <c r="NPJ36" s="462"/>
      <c r="NPK36" s="462"/>
      <c r="NPL36" s="462"/>
      <c r="NPM36" s="462"/>
      <c r="NPN36" s="462"/>
      <c r="NPO36" s="462"/>
      <c r="NPP36" s="462"/>
      <c r="NPQ36" s="462"/>
      <c r="NPR36" s="462"/>
      <c r="NPS36" s="462"/>
      <c r="NPT36" s="462"/>
      <c r="NPU36" s="462"/>
      <c r="NPV36" s="462"/>
      <c r="NPW36" s="462"/>
      <c r="NPX36" s="462"/>
      <c r="NPY36" s="462"/>
      <c r="NPZ36" s="462"/>
      <c r="NQA36" s="462"/>
      <c r="NQB36" s="462"/>
      <c r="NQC36" s="462"/>
      <c r="NQD36" s="462"/>
      <c r="NQE36" s="462"/>
      <c r="NQF36" s="462"/>
      <c r="NQG36" s="462"/>
      <c r="NQH36" s="462"/>
      <c r="NQI36" s="462"/>
      <c r="NQJ36" s="462"/>
      <c r="NQK36" s="462"/>
      <c r="NQL36" s="462"/>
      <c r="NQM36" s="462"/>
      <c r="NQN36" s="462"/>
      <c r="NQO36" s="462"/>
      <c r="NQP36" s="462"/>
      <c r="NQQ36" s="462"/>
      <c r="NQR36" s="462"/>
      <c r="NQS36" s="462"/>
      <c r="NQT36" s="462"/>
      <c r="NQU36" s="462"/>
      <c r="NQV36" s="462"/>
      <c r="NQW36" s="462"/>
      <c r="NQX36" s="462"/>
      <c r="NQY36" s="462"/>
      <c r="NQZ36" s="462"/>
      <c r="NRA36" s="462"/>
      <c r="NRB36" s="462"/>
      <c r="NRC36" s="462"/>
      <c r="NRD36" s="462"/>
      <c r="NRE36" s="462"/>
      <c r="NRF36" s="462"/>
      <c r="NRG36" s="462"/>
      <c r="NRH36" s="462"/>
      <c r="NRI36" s="462"/>
      <c r="NRJ36" s="462"/>
      <c r="NRK36" s="462"/>
      <c r="NRL36" s="462"/>
      <c r="NRM36" s="462"/>
      <c r="NRN36" s="462"/>
      <c r="NRO36" s="462"/>
      <c r="NRP36" s="462"/>
      <c r="NRQ36" s="462"/>
      <c r="NRR36" s="462"/>
      <c r="NRS36" s="462"/>
      <c r="NRT36" s="462"/>
      <c r="NRU36" s="462"/>
      <c r="NRV36" s="462"/>
      <c r="NRW36" s="462"/>
      <c r="NRX36" s="462"/>
      <c r="NRY36" s="462"/>
      <c r="NRZ36" s="462"/>
      <c r="NSA36" s="462"/>
      <c r="NSB36" s="462"/>
      <c r="NSC36" s="462"/>
      <c r="NSD36" s="462"/>
      <c r="NSE36" s="462"/>
      <c r="NSF36" s="462"/>
      <c r="NSG36" s="462"/>
      <c r="NSH36" s="462"/>
      <c r="NSI36" s="462"/>
      <c r="NSJ36" s="462"/>
      <c r="NSK36" s="462"/>
      <c r="NSL36" s="462"/>
      <c r="NSM36" s="462"/>
      <c r="NSN36" s="462"/>
      <c r="NSO36" s="462"/>
      <c r="NSP36" s="462"/>
      <c r="NSQ36" s="462"/>
      <c r="NSR36" s="462"/>
      <c r="NSS36" s="462"/>
      <c r="NST36" s="462"/>
      <c r="NSU36" s="462"/>
      <c r="NSV36" s="462"/>
      <c r="NSW36" s="462"/>
      <c r="NSX36" s="462"/>
      <c r="NSY36" s="462"/>
      <c r="NSZ36" s="462"/>
      <c r="NTA36" s="462"/>
      <c r="NTB36" s="462"/>
      <c r="NTC36" s="462"/>
      <c r="NTD36" s="462"/>
      <c r="NTE36" s="462"/>
      <c r="NTF36" s="462"/>
      <c r="NTG36" s="462"/>
      <c r="NTH36" s="462"/>
      <c r="NTI36" s="462"/>
      <c r="NTJ36" s="462"/>
      <c r="NTK36" s="462"/>
      <c r="NTL36" s="462"/>
      <c r="NTM36" s="462"/>
      <c r="NTN36" s="462"/>
      <c r="NTO36" s="462"/>
      <c r="NTP36" s="462"/>
      <c r="NTQ36" s="462"/>
      <c r="NTR36" s="462"/>
      <c r="NTS36" s="462"/>
      <c r="NTT36" s="462"/>
      <c r="NTU36" s="462"/>
      <c r="NTV36" s="462"/>
      <c r="NTW36" s="462"/>
      <c r="NTX36" s="462"/>
      <c r="NTY36" s="462"/>
      <c r="NTZ36" s="462"/>
      <c r="NUA36" s="462"/>
      <c r="NUB36" s="462"/>
      <c r="NUC36" s="462"/>
      <c r="NUD36" s="462"/>
      <c r="NUE36" s="462"/>
      <c r="NUF36" s="462"/>
      <c r="NUG36" s="462"/>
      <c r="NUH36" s="462"/>
      <c r="NUI36" s="462"/>
      <c r="NUJ36" s="462"/>
      <c r="NUK36" s="462"/>
      <c r="NUL36" s="462"/>
      <c r="NUM36" s="462"/>
      <c r="NUN36" s="462"/>
      <c r="NUO36" s="462"/>
      <c r="NUP36" s="462"/>
      <c r="NUQ36" s="462"/>
      <c r="NUR36" s="462"/>
      <c r="NUS36" s="462"/>
      <c r="NUT36" s="462"/>
      <c r="NUU36" s="462"/>
      <c r="NUV36" s="462"/>
      <c r="NUW36" s="462"/>
      <c r="NUX36" s="462"/>
      <c r="NUY36" s="462"/>
      <c r="NUZ36" s="462"/>
      <c r="NVA36" s="462"/>
      <c r="NVB36" s="462"/>
      <c r="NVC36" s="462"/>
      <c r="NVD36" s="462"/>
      <c r="NVE36" s="462"/>
      <c r="NVF36" s="462"/>
      <c r="NVG36" s="462"/>
      <c r="NVH36" s="462"/>
      <c r="NVI36" s="462"/>
      <c r="NVJ36" s="462"/>
      <c r="NVK36" s="462"/>
      <c r="NVL36" s="462"/>
      <c r="NVM36" s="462"/>
      <c r="NVN36" s="462"/>
      <c r="NVO36" s="462"/>
      <c r="NVP36" s="462"/>
      <c r="NVQ36" s="462"/>
      <c r="NVR36" s="462"/>
      <c r="NVS36" s="462"/>
      <c r="NVT36" s="462"/>
      <c r="NVU36" s="462"/>
      <c r="NVV36" s="462"/>
      <c r="NVW36" s="462"/>
      <c r="NVX36" s="462"/>
      <c r="NVY36" s="462"/>
      <c r="NVZ36" s="462"/>
      <c r="NWA36" s="462"/>
      <c r="NWB36" s="462"/>
      <c r="NWC36" s="462"/>
      <c r="NWD36" s="462"/>
      <c r="NWE36" s="462"/>
      <c r="NWF36" s="462"/>
      <c r="NWG36" s="462"/>
      <c r="NWH36" s="462"/>
      <c r="NWI36" s="462"/>
      <c r="NWJ36" s="462"/>
      <c r="NWK36" s="462"/>
      <c r="NWL36" s="462"/>
      <c r="NWM36" s="462"/>
      <c r="NWN36" s="462"/>
      <c r="NWO36" s="462"/>
      <c r="NWP36" s="462"/>
      <c r="NWQ36" s="462"/>
      <c r="NWR36" s="462"/>
      <c r="NWS36" s="462"/>
      <c r="NWT36" s="462"/>
      <c r="NWU36" s="462"/>
      <c r="NWV36" s="462"/>
      <c r="NWW36" s="462"/>
      <c r="NWX36" s="462"/>
      <c r="NWY36" s="462"/>
      <c r="NWZ36" s="462"/>
      <c r="NXA36" s="462"/>
      <c r="NXB36" s="462"/>
      <c r="NXC36" s="462"/>
      <c r="NXD36" s="462"/>
      <c r="NXE36" s="462"/>
      <c r="NXF36" s="462"/>
      <c r="NXG36" s="462"/>
      <c r="NXH36" s="462"/>
      <c r="NXI36" s="462"/>
      <c r="NXJ36" s="462"/>
      <c r="NXK36" s="462"/>
      <c r="NXL36" s="462"/>
      <c r="NXM36" s="462"/>
      <c r="NXN36" s="462"/>
      <c r="NXO36" s="462"/>
      <c r="NXP36" s="462"/>
      <c r="NXQ36" s="462"/>
      <c r="NXR36" s="462"/>
      <c r="NXS36" s="462"/>
      <c r="NXT36" s="462"/>
      <c r="NXU36" s="462"/>
      <c r="NXV36" s="462"/>
      <c r="NXW36" s="462"/>
      <c r="NXX36" s="462"/>
      <c r="NXY36" s="462"/>
      <c r="NXZ36" s="462"/>
      <c r="NYA36" s="462"/>
      <c r="NYB36" s="462"/>
      <c r="NYC36" s="462"/>
      <c r="NYD36" s="462"/>
      <c r="NYE36" s="462"/>
      <c r="NYF36" s="462"/>
      <c r="NYG36" s="462"/>
      <c r="NYH36" s="462"/>
      <c r="NYI36" s="462"/>
      <c r="NYJ36" s="462"/>
      <c r="NYK36" s="462"/>
      <c r="NYL36" s="462"/>
      <c r="NYM36" s="462"/>
      <c r="NYN36" s="462"/>
      <c r="NYO36" s="462"/>
      <c r="NYP36" s="462"/>
      <c r="NYQ36" s="462"/>
      <c r="NYR36" s="462"/>
      <c r="NYS36" s="462"/>
      <c r="NYT36" s="462"/>
      <c r="NYU36" s="462"/>
      <c r="NYV36" s="462"/>
      <c r="NYW36" s="462"/>
      <c r="NYX36" s="462"/>
      <c r="NYY36" s="462"/>
      <c r="NYZ36" s="462"/>
      <c r="NZA36" s="462"/>
      <c r="NZB36" s="462"/>
      <c r="NZC36" s="462"/>
      <c r="NZD36" s="462"/>
      <c r="NZE36" s="462"/>
      <c r="NZF36" s="462"/>
      <c r="NZG36" s="462"/>
      <c r="NZH36" s="462"/>
      <c r="NZI36" s="462"/>
      <c r="NZJ36" s="462"/>
      <c r="NZK36" s="462"/>
      <c r="NZL36" s="462"/>
      <c r="NZM36" s="462"/>
      <c r="NZN36" s="462"/>
      <c r="NZO36" s="462"/>
      <c r="NZP36" s="462"/>
      <c r="NZQ36" s="462"/>
      <c r="NZR36" s="462"/>
      <c r="NZS36" s="462"/>
      <c r="NZT36" s="462"/>
      <c r="NZU36" s="462"/>
      <c r="NZV36" s="462"/>
      <c r="NZW36" s="462"/>
      <c r="NZX36" s="462"/>
      <c r="NZY36" s="462"/>
      <c r="NZZ36" s="462"/>
      <c r="OAA36" s="462"/>
      <c r="OAB36" s="462"/>
      <c r="OAC36" s="462"/>
      <c r="OAD36" s="462"/>
      <c r="OAE36" s="462"/>
      <c r="OAF36" s="462"/>
      <c r="OAG36" s="462"/>
      <c r="OAH36" s="462"/>
      <c r="OAI36" s="462"/>
      <c r="OAJ36" s="462"/>
      <c r="OAK36" s="462"/>
      <c r="OAL36" s="462"/>
      <c r="OAM36" s="462"/>
      <c r="OAN36" s="462"/>
      <c r="OAO36" s="462"/>
      <c r="OAP36" s="462"/>
      <c r="OAQ36" s="462"/>
      <c r="OAR36" s="462"/>
      <c r="OAS36" s="462"/>
      <c r="OAT36" s="462"/>
      <c r="OAU36" s="462"/>
      <c r="OAV36" s="462"/>
      <c r="OAW36" s="462"/>
      <c r="OAX36" s="462"/>
      <c r="OAY36" s="462"/>
      <c r="OAZ36" s="462"/>
      <c r="OBA36" s="462"/>
      <c r="OBB36" s="462"/>
      <c r="OBC36" s="462"/>
      <c r="OBD36" s="462"/>
      <c r="OBE36" s="462"/>
      <c r="OBF36" s="462"/>
      <c r="OBG36" s="462"/>
      <c r="OBH36" s="462"/>
      <c r="OBI36" s="462"/>
      <c r="OBJ36" s="462"/>
      <c r="OBK36" s="462"/>
      <c r="OBL36" s="462"/>
      <c r="OBM36" s="462"/>
      <c r="OBN36" s="462"/>
      <c r="OBO36" s="462"/>
      <c r="OBP36" s="462"/>
      <c r="OBQ36" s="462"/>
      <c r="OBR36" s="462"/>
      <c r="OBS36" s="462"/>
      <c r="OBT36" s="462"/>
      <c r="OBU36" s="462"/>
      <c r="OBV36" s="462"/>
      <c r="OBW36" s="462"/>
      <c r="OBX36" s="462"/>
      <c r="OBY36" s="462"/>
      <c r="OBZ36" s="462"/>
      <c r="OCA36" s="462"/>
      <c r="OCB36" s="462"/>
      <c r="OCC36" s="462"/>
      <c r="OCD36" s="462"/>
      <c r="OCE36" s="462"/>
      <c r="OCF36" s="462"/>
      <c r="OCG36" s="462"/>
      <c r="OCH36" s="462"/>
      <c r="OCI36" s="462"/>
      <c r="OCJ36" s="462"/>
      <c r="OCK36" s="462"/>
      <c r="OCL36" s="462"/>
      <c r="OCM36" s="462"/>
      <c r="OCN36" s="462"/>
      <c r="OCO36" s="462"/>
      <c r="OCP36" s="462"/>
      <c r="OCQ36" s="462"/>
      <c r="OCR36" s="462"/>
      <c r="OCS36" s="462"/>
      <c r="OCT36" s="462"/>
      <c r="OCU36" s="462"/>
      <c r="OCV36" s="462"/>
      <c r="OCW36" s="462"/>
      <c r="OCX36" s="462"/>
      <c r="OCY36" s="462"/>
      <c r="OCZ36" s="462"/>
      <c r="ODA36" s="462"/>
      <c r="ODB36" s="462"/>
      <c r="ODC36" s="462"/>
      <c r="ODD36" s="462"/>
      <c r="ODE36" s="462"/>
      <c r="ODF36" s="462"/>
      <c r="ODG36" s="462"/>
      <c r="ODH36" s="462"/>
      <c r="ODI36" s="462"/>
      <c r="ODJ36" s="462"/>
      <c r="ODK36" s="462"/>
      <c r="ODL36" s="462"/>
      <c r="ODM36" s="462"/>
      <c r="ODN36" s="462"/>
      <c r="ODO36" s="462"/>
      <c r="ODP36" s="462"/>
      <c r="ODQ36" s="462"/>
      <c r="ODR36" s="462"/>
      <c r="ODS36" s="462"/>
      <c r="ODT36" s="462"/>
      <c r="ODU36" s="462"/>
      <c r="ODV36" s="462"/>
      <c r="ODW36" s="462"/>
      <c r="ODX36" s="462"/>
      <c r="ODY36" s="462"/>
      <c r="ODZ36" s="462"/>
      <c r="OEA36" s="462"/>
      <c r="OEB36" s="462"/>
      <c r="OEC36" s="462"/>
      <c r="OED36" s="462"/>
      <c r="OEE36" s="462"/>
      <c r="OEF36" s="462"/>
      <c r="OEG36" s="462"/>
      <c r="OEH36" s="462"/>
      <c r="OEI36" s="462"/>
      <c r="OEJ36" s="462"/>
      <c r="OEK36" s="462"/>
      <c r="OEL36" s="462"/>
      <c r="OEM36" s="462"/>
      <c r="OEN36" s="462"/>
      <c r="OEO36" s="462"/>
      <c r="OEP36" s="462"/>
      <c r="OEQ36" s="462"/>
      <c r="OER36" s="462"/>
      <c r="OES36" s="462"/>
      <c r="OET36" s="462"/>
      <c r="OEU36" s="462"/>
      <c r="OEV36" s="462"/>
      <c r="OEW36" s="462"/>
      <c r="OEX36" s="462"/>
      <c r="OEY36" s="462"/>
      <c r="OEZ36" s="462"/>
      <c r="OFA36" s="462"/>
      <c r="OFB36" s="462"/>
      <c r="OFC36" s="462"/>
      <c r="OFD36" s="462"/>
      <c r="OFE36" s="462"/>
      <c r="OFF36" s="462"/>
      <c r="OFG36" s="462"/>
      <c r="OFH36" s="462"/>
      <c r="OFI36" s="462"/>
      <c r="OFJ36" s="462"/>
      <c r="OFK36" s="462"/>
      <c r="OFL36" s="462"/>
      <c r="OFM36" s="462"/>
      <c r="OFN36" s="462"/>
      <c r="OFO36" s="462"/>
      <c r="OFP36" s="462"/>
      <c r="OFQ36" s="462"/>
      <c r="OFR36" s="462"/>
      <c r="OFS36" s="462"/>
      <c r="OFT36" s="462"/>
      <c r="OFU36" s="462"/>
      <c r="OFV36" s="462"/>
      <c r="OFW36" s="462"/>
      <c r="OFX36" s="462"/>
      <c r="OFY36" s="462"/>
      <c r="OFZ36" s="462"/>
      <c r="OGA36" s="462"/>
      <c r="OGB36" s="462"/>
      <c r="OGC36" s="462"/>
      <c r="OGD36" s="462"/>
      <c r="OGE36" s="462"/>
      <c r="OGF36" s="462"/>
      <c r="OGG36" s="462"/>
      <c r="OGH36" s="462"/>
      <c r="OGI36" s="462"/>
      <c r="OGJ36" s="462"/>
      <c r="OGK36" s="462"/>
      <c r="OGL36" s="462"/>
      <c r="OGM36" s="462"/>
      <c r="OGN36" s="462"/>
      <c r="OGO36" s="462"/>
      <c r="OGP36" s="462"/>
      <c r="OGQ36" s="462"/>
      <c r="OGR36" s="462"/>
      <c r="OGS36" s="462"/>
      <c r="OGT36" s="462"/>
      <c r="OGU36" s="462"/>
      <c r="OGV36" s="462"/>
      <c r="OGW36" s="462"/>
      <c r="OGX36" s="462"/>
      <c r="OGY36" s="462"/>
      <c r="OGZ36" s="462"/>
      <c r="OHA36" s="462"/>
      <c r="OHB36" s="462"/>
      <c r="OHC36" s="462"/>
      <c r="OHD36" s="462"/>
      <c r="OHE36" s="462"/>
      <c r="OHF36" s="462"/>
      <c r="OHG36" s="462"/>
      <c r="OHH36" s="462"/>
      <c r="OHI36" s="462"/>
      <c r="OHJ36" s="462"/>
      <c r="OHK36" s="462"/>
      <c r="OHL36" s="462"/>
      <c r="OHM36" s="462"/>
      <c r="OHN36" s="462"/>
      <c r="OHO36" s="462"/>
      <c r="OHP36" s="462"/>
      <c r="OHQ36" s="462"/>
      <c r="OHR36" s="462"/>
      <c r="OHS36" s="462"/>
      <c r="OHT36" s="462"/>
      <c r="OHU36" s="462"/>
      <c r="OHV36" s="462"/>
      <c r="OHW36" s="462"/>
      <c r="OHX36" s="462"/>
      <c r="OHY36" s="462"/>
      <c r="OHZ36" s="462"/>
      <c r="OIA36" s="462"/>
      <c r="OIB36" s="462"/>
      <c r="OIC36" s="462"/>
      <c r="OID36" s="462"/>
      <c r="OIE36" s="462"/>
      <c r="OIF36" s="462"/>
      <c r="OIG36" s="462"/>
      <c r="OIH36" s="462"/>
      <c r="OII36" s="462"/>
      <c r="OIJ36" s="462"/>
      <c r="OIK36" s="462"/>
      <c r="OIL36" s="462"/>
      <c r="OIM36" s="462"/>
      <c r="OIN36" s="462"/>
      <c r="OIO36" s="462"/>
      <c r="OIP36" s="462"/>
      <c r="OIQ36" s="462"/>
      <c r="OIR36" s="462"/>
      <c r="OIS36" s="462"/>
      <c r="OIT36" s="462"/>
      <c r="OIU36" s="462"/>
      <c r="OIV36" s="462"/>
      <c r="OIW36" s="462"/>
      <c r="OIX36" s="462"/>
      <c r="OIY36" s="462"/>
      <c r="OIZ36" s="462"/>
      <c r="OJA36" s="462"/>
      <c r="OJB36" s="462"/>
      <c r="OJC36" s="462"/>
      <c r="OJD36" s="462"/>
      <c r="OJE36" s="462"/>
      <c r="OJF36" s="462"/>
      <c r="OJG36" s="462"/>
      <c r="OJH36" s="462"/>
      <c r="OJI36" s="462"/>
      <c r="OJJ36" s="462"/>
      <c r="OJK36" s="462"/>
      <c r="OJL36" s="462"/>
      <c r="OJM36" s="462"/>
      <c r="OJN36" s="462"/>
      <c r="OJO36" s="462"/>
      <c r="OJP36" s="462"/>
      <c r="OJQ36" s="462"/>
      <c r="OJR36" s="462"/>
      <c r="OJS36" s="462"/>
      <c r="OJT36" s="462"/>
      <c r="OJU36" s="462"/>
      <c r="OJV36" s="462"/>
      <c r="OJW36" s="462"/>
      <c r="OJX36" s="462"/>
      <c r="OJY36" s="462"/>
      <c r="OJZ36" s="462"/>
      <c r="OKA36" s="462"/>
      <c r="OKB36" s="462"/>
      <c r="OKC36" s="462"/>
      <c r="OKD36" s="462"/>
      <c r="OKE36" s="462"/>
      <c r="OKF36" s="462"/>
      <c r="OKG36" s="462"/>
      <c r="OKH36" s="462"/>
      <c r="OKI36" s="462"/>
      <c r="OKJ36" s="462"/>
      <c r="OKK36" s="462"/>
      <c r="OKL36" s="462"/>
      <c r="OKM36" s="462"/>
      <c r="OKN36" s="462"/>
      <c r="OKO36" s="462"/>
      <c r="OKP36" s="462"/>
      <c r="OKQ36" s="462"/>
      <c r="OKR36" s="462"/>
      <c r="OKS36" s="462"/>
      <c r="OKT36" s="462"/>
      <c r="OKU36" s="462"/>
      <c r="OKV36" s="462"/>
      <c r="OKW36" s="462"/>
      <c r="OKX36" s="462"/>
      <c r="OKY36" s="462"/>
      <c r="OKZ36" s="462"/>
      <c r="OLA36" s="462"/>
      <c r="OLB36" s="462"/>
      <c r="OLC36" s="462"/>
      <c r="OLD36" s="462"/>
      <c r="OLE36" s="462"/>
      <c r="OLF36" s="462"/>
      <c r="OLG36" s="462"/>
      <c r="OLH36" s="462"/>
      <c r="OLI36" s="462"/>
      <c r="OLJ36" s="462"/>
      <c r="OLK36" s="462"/>
      <c r="OLL36" s="462"/>
      <c r="OLM36" s="462"/>
      <c r="OLN36" s="462"/>
      <c r="OLO36" s="462"/>
      <c r="OLP36" s="462"/>
      <c r="OLQ36" s="462"/>
      <c r="OLR36" s="462"/>
      <c r="OLS36" s="462"/>
      <c r="OLT36" s="462"/>
      <c r="OLU36" s="462"/>
      <c r="OLV36" s="462"/>
      <c r="OLW36" s="462"/>
      <c r="OLX36" s="462"/>
      <c r="OLY36" s="462"/>
      <c r="OLZ36" s="462"/>
      <c r="OMA36" s="462"/>
      <c r="OMB36" s="462"/>
      <c r="OMC36" s="462"/>
      <c r="OMD36" s="462"/>
      <c r="OME36" s="462"/>
      <c r="OMF36" s="462"/>
      <c r="OMG36" s="462"/>
      <c r="OMH36" s="462"/>
      <c r="OMI36" s="462"/>
      <c r="OMJ36" s="462"/>
      <c r="OMK36" s="462"/>
      <c r="OML36" s="462"/>
      <c r="OMM36" s="462"/>
      <c r="OMN36" s="462"/>
      <c r="OMO36" s="462"/>
      <c r="OMP36" s="462"/>
      <c r="OMQ36" s="462"/>
      <c r="OMR36" s="462"/>
      <c r="OMS36" s="462"/>
      <c r="OMT36" s="462"/>
      <c r="OMU36" s="462"/>
      <c r="OMV36" s="462"/>
      <c r="OMW36" s="462"/>
      <c r="OMX36" s="462"/>
      <c r="OMY36" s="462"/>
      <c r="OMZ36" s="462"/>
      <c r="ONA36" s="462"/>
      <c r="ONB36" s="462"/>
      <c r="ONC36" s="462"/>
      <c r="OND36" s="462"/>
      <c r="ONE36" s="462"/>
      <c r="ONF36" s="462"/>
      <c r="ONG36" s="462"/>
      <c r="ONH36" s="462"/>
      <c r="ONI36" s="462"/>
      <c r="ONJ36" s="462"/>
      <c r="ONK36" s="462"/>
      <c r="ONL36" s="462"/>
      <c r="ONM36" s="462"/>
      <c r="ONN36" s="462"/>
      <c r="ONO36" s="462"/>
      <c r="ONP36" s="462"/>
      <c r="ONQ36" s="462"/>
      <c r="ONR36" s="462"/>
      <c r="ONS36" s="462"/>
      <c r="ONT36" s="462"/>
      <c r="ONU36" s="462"/>
      <c r="ONV36" s="462"/>
      <c r="ONW36" s="462"/>
      <c r="ONX36" s="462"/>
      <c r="ONY36" s="462"/>
      <c r="ONZ36" s="462"/>
      <c r="OOA36" s="462"/>
      <c r="OOB36" s="462"/>
      <c r="OOC36" s="462"/>
      <c r="OOD36" s="462"/>
      <c r="OOE36" s="462"/>
      <c r="OOF36" s="462"/>
      <c r="OOG36" s="462"/>
      <c r="OOH36" s="462"/>
      <c r="OOI36" s="462"/>
      <c r="OOJ36" s="462"/>
      <c r="OOK36" s="462"/>
      <c r="OOL36" s="462"/>
      <c r="OOM36" s="462"/>
      <c r="OON36" s="462"/>
      <c r="OOO36" s="462"/>
      <c r="OOP36" s="462"/>
      <c r="OOQ36" s="462"/>
      <c r="OOR36" s="462"/>
      <c r="OOS36" s="462"/>
      <c r="OOT36" s="462"/>
      <c r="OOU36" s="462"/>
      <c r="OOV36" s="462"/>
      <c r="OOW36" s="462"/>
      <c r="OOX36" s="462"/>
      <c r="OOY36" s="462"/>
      <c r="OOZ36" s="462"/>
      <c r="OPA36" s="462"/>
      <c r="OPB36" s="462"/>
      <c r="OPC36" s="462"/>
      <c r="OPD36" s="462"/>
      <c r="OPE36" s="462"/>
      <c r="OPF36" s="462"/>
      <c r="OPG36" s="462"/>
      <c r="OPH36" s="462"/>
      <c r="OPI36" s="462"/>
      <c r="OPJ36" s="462"/>
      <c r="OPK36" s="462"/>
      <c r="OPL36" s="462"/>
      <c r="OPM36" s="462"/>
      <c r="OPN36" s="462"/>
      <c r="OPO36" s="462"/>
      <c r="OPP36" s="462"/>
      <c r="OPQ36" s="462"/>
      <c r="OPR36" s="462"/>
      <c r="OPS36" s="462"/>
      <c r="OPT36" s="462"/>
      <c r="OPU36" s="462"/>
      <c r="OPV36" s="462"/>
      <c r="OPW36" s="462"/>
      <c r="OPX36" s="462"/>
      <c r="OPY36" s="462"/>
      <c r="OPZ36" s="462"/>
      <c r="OQA36" s="462"/>
      <c r="OQB36" s="462"/>
      <c r="OQC36" s="462"/>
      <c r="OQD36" s="462"/>
      <c r="OQE36" s="462"/>
      <c r="OQF36" s="462"/>
      <c r="OQG36" s="462"/>
      <c r="OQH36" s="462"/>
      <c r="OQI36" s="462"/>
      <c r="OQJ36" s="462"/>
      <c r="OQK36" s="462"/>
      <c r="OQL36" s="462"/>
      <c r="OQM36" s="462"/>
      <c r="OQN36" s="462"/>
      <c r="OQO36" s="462"/>
      <c r="OQP36" s="462"/>
      <c r="OQQ36" s="462"/>
      <c r="OQR36" s="462"/>
      <c r="OQS36" s="462"/>
      <c r="OQT36" s="462"/>
      <c r="OQU36" s="462"/>
      <c r="OQV36" s="462"/>
      <c r="OQW36" s="462"/>
      <c r="OQX36" s="462"/>
      <c r="OQY36" s="462"/>
      <c r="OQZ36" s="462"/>
      <c r="ORA36" s="462"/>
      <c r="ORB36" s="462"/>
      <c r="ORC36" s="462"/>
      <c r="ORD36" s="462"/>
      <c r="ORE36" s="462"/>
      <c r="ORF36" s="462"/>
      <c r="ORG36" s="462"/>
      <c r="ORH36" s="462"/>
      <c r="ORI36" s="462"/>
      <c r="ORJ36" s="462"/>
      <c r="ORK36" s="462"/>
      <c r="ORL36" s="462"/>
      <c r="ORM36" s="462"/>
      <c r="ORN36" s="462"/>
      <c r="ORO36" s="462"/>
      <c r="ORP36" s="462"/>
      <c r="ORQ36" s="462"/>
      <c r="ORR36" s="462"/>
      <c r="ORS36" s="462"/>
      <c r="ORT36" s="462"/>
      <c r="ORU36" s="462"/>
      <c r="ORV36" s="462"/>
      <c r="ORW36" s="462"/>
      <c r="ORX36" s="462"/>
      <c r="ORY36" s="462"/>
      <c r="ORZ36" s="462"/>
      <c r="OSA36" s="462"/>
      <c r="OSB36" s="462"/>
      <c r="OSC36" s="462"/>
      <c r="OSD36" s="462"/>
      <c r="OSE36" s="462"/>
      <c r="OSF36" s="462"/>
      <c r="OSG36" s="462"/>
      <c r="OSH36" s="462"/>
      <c r="OSI36" s="462"/>
      <c r="OSJ36" s="462"/>
      <c r="OSK36" s="462"/>
      <c r="OSL36" s="462"/>
      <c r="OSM36" s="462"/>
      <c r="OSN36" s="462"/>
      <c r="OSO36" s="462"/>
      <c r="OSP36" s="462"/>
      <c r="OSQ36" s="462"/>
      <c r="OSR36" s="462"/>
      <c r="OSS36" s="462"/>
      <c r="OST36" s="462"/>
      <c r="OSU36" s="462"/>
      <c r="OSV36" s="462"/>
      <c r="OSW36" s="462"/>
      <c r="OSX36" s="462"/>
      <c r="OSY36" s="462"/>
      <c r="OSZ36" s="462"/>
      <c r="OTA36" s="462"/>
      <c r="OTB36" s="462"/>
      <c r="OTC36" s="462"/>
      <c r="OTD36" s="462"/>
      <c r="OTE36" s="462"/>
      <c r="OTF36" s="462"/>
      <c r="OTG36" s="462"/>
      <c r="OTH36" s="462"/>
      <c r="OTI36" s="462"/>
      <c r="OTJ36" s="462"/>
      <c r="OTK36" s="462"/>
      <c r="OTL36" s="462"/>
      <c r="OTM36" s="462"/>
      <c r="OTN36" s="462"/>
      <c r="OTO36" s="462"/>
      <c r="OTP36" s="462"/>
      <c r="OTQ36" s="462"/>
      <c r="OTR36" s="462"/>
      <c r="OTS36" s="462"/>
      <c r="OTT36" s="462"/>
      <c r="OTU36" s="462"/>
      <c r="OTV36" s="462"/>
      <c r="OTW36" s="462"/>
      <c r="OTX36" s="462"/>
      <c r="OTY36" s="462"/>
      <c r="OTZ36" s="462"/>
      <c r="OUA36" s="462"/>
      <c r="OUB36" s="462"/>
      <c r="OUC36" s="462"/>
      <c r="OUD36" s="462"/>
      <c r="OUE36" s="462"/>
      <c r="OUF36" s="462"/>
      <c r="OUG36" s="462"/>
      <c r="OUH36" s="462"/>
      <c r="OUI36" s="462"/>
      <c r="OUJ36" s="462"/>
      <c r="OUK36" s="462"/>
      <c r="OUL36" s="462"/>
      <c r="OUM36" s="462"/>
      <c r="OUN36" s="462"/>
      <c r="OUO36" s="462"/>
      <c r="OUP36" s="462"/>
      <c r="OUQ36" s="462"/>
      <c r="OUR36" s="462"/>
      <c r="OUS36" s="462"/>
      <c r="OUT36" s="462"/>
      <c r="OUU36" s="462"/>
      <c r="OUV36" s="462"/>
      <c r="OUW36" s="462"/>
      <c r="OUX36" s="462"/>
      <c r="OUY36" s="462"/>
      <c r="OUZ36" s="462"/>
      <c r="OVA36" s="462"/>
      <c r="OVB36" s="462"/>
      <c r="OVC36" s="462"/>
      <c r="OVD36" s="462"/>
      <c r="OVE36" s="462"/>
      <c r="OVF36" s="462"/>
      <c r="OVG36" s="462"/>
      <c r="OVH36" s="462"/>
      <c r="OVI36" s="462"/>
      <c r="OVJ36" s="462"/>
      <c r="OVK36" s="462"/>
      <c r="OVL36" s="462"/>
      <c r="OVM36" s="462"/>
      <c r="OVN36" s="462"/>
      <c r="OVO36" s="462"/>
      <c r="OVP36" s="462"/>
      <c r="OVQ36" s="462"/>
      <c r="OVR36" s="462"/>
      <c r="OVS36" s="462"/>
      <c r="OVT36" s="462"/>
      <c r="OVU36" s="462"/>
      <c r="OVV36" s="462"/>
      <c r="OVW36" s="462"/>
      <c r="OVX36" s="462"/>
      <c r="OVY36" s="462"/>
      <c r="OVZ36" s="462"/>
      <c r="OWA36" s="462"/>
      <c r="OWB36" s="462"/>
      <c r="OWC36" s="462"/>
      <c r="OWD36" s="462"/>
      <c r="OWE36" s="462"/>
      <c r="OWF36" s="462"/>
      <c r="OWG36" s="462"/>
      <c r="OWH36" s="462"/>
      <c r="OWI36" s="462"/>
      <c r="OWJ36" s="462"/>
      <c r="OWK36" s="462"/>
      <c r="OWL36" s="462"/>
      <c r="OWM36" s="462"/>
      <c r="OWN36" s="462"/>
      <c r="OWO36" s="462"/>
      <c r="OWP36" s="462"/>
      <c r="OWQ36" s="462"/>
      <c r="OWR36" s="462"/>
      <c r="OWS36" s="462"/>
      <c r="OWT36" s="462"/>
      <c r="OWU36" s="462"/>
      <c r="OWV36" s="462"/>
      <c r="OWW36" s="462"/>
      <c r="OWX36" s="462"/>
      <c r="OWY36" s="462"/>
      <c r="OWZ36" s="462"/>
      <c r="OXA36" s="462"/>
      <c r="OXB36" s="462"/>
      <c r="OXC36" s="462"/>
      <c r="OXD36" s="462"/>
      <c r="OXE36" s="462"/>
      <c r="OXF36" s="462"/>
      <c r="OXG36" s="462"/>
      <c r="OXH36" s="462"/>
      <c r="OXI36" s="462"/>
      <c r="OXJ36" s="462"/>
      <c r="OXK36" s="462"/>
      <c r="OXL36" s="462"/>
      <c r="OXM36" s="462"/>
      <c r="OXN36" s="462"/>
      <c r="OXO36" s="462"/>
      <c r="OXP36" s="462"/>
      <c r="OXQ36" s="462"/>
      <c r="OXR36" s="462"/>
      <c r="OXS36" s="462"/>
      <c r="OXT36" s="462"/>
      <c r="OXU36" s="462"/>
      <c r="OXV36" s="462"/>
      <c r="OXW36" s="462"/>
      <c r="OXX36" s="462"/>
      <c r="OXY36" s="462"/>
      <c r="OXZ36" s="462"/>
      <c r="OYA36" s="462"/>
      <c r="OYB36" s="462"/>
      <c r="OYC36" s="462"/>
      <c r="OYD36" s="462"/>
      <c r="OYE36" s="462"/>
      <c r="OYF36" s="462"/>
      <c r="OYG36" s="462"/>
      <c r="OYH36" s="462"/>
      <c r="OYI36" s="462"/>
      <c r="OYJ36" s="462"/>
      <c r="OYK36" s="462"/>
      <c r="OYL36" s="462"/>
      <c r="OYM36" s="462"/>
      <c r="OYN36" s="462"/>
      <c r="OYO36" s="462"/>
      <c r="OYP36" s="462"/>
      <c r="OYQ36" s="462"/>
      <c r="OYR36" s="462"/>
      <c r="OYS36" s="462"/>
      <c r="OYT36" s="462"/>
      <c r="OYU36" s="462"/>
      <c r="OYV36" s="462"/>
      <c r="OYW36" s="462"/>
      <c r="OYX36" s="462"/>
      <c r="OYY36" s="462"/>
      <c r="OYZ36" s="462"/>
      <c r="OZA36" s="462"/>
      <c r="OZB36" s="462"/>
      <c r="OZC36" s="462"/>
      <c r="OZD36" s="462"/>
      <c r="OZE36" s="462"/>
      <c r="OZF36" s="462"/>
      <c r="OZG36" s="462"/>
      <c r="OZH36" s="462"/>
      <c r="OZI36" s="462"/>
      <c r="OZJ36" s="462"/>
      <c r="OZK36" s="462"/>
      <c r="OZL36" s="462"/>
      <c r="OZM36" s="462"/>
      <c r="OZN36" s="462"/>
      <c r="OZO36" s="462"/>
      <c r="OZP36" s="462"/>
      <c r="OZQ36" s="462"/>
      <c r="OZR36" s="462"/>
      <c r="OZS36" s="462"/>
      <c r="OZT36" s="462"/>
      <c r="OZU36" s="462"/>
      <c r="OZV36" s="462"/>
      <c r="OZW36" s="462"/>
      <c r="OZX36" s="462"/>
      <c r="OZY36" s="462"/>
      <c r="OZZ36" s="462"/>
      <c r="PAA36" s="462"/>
      <c r="PAB36" s="462"/>
      <c r="PAC36" s="462"/>
      <c r="PAD36" s="462"/>
      <c r="PAE36" s="462"/>
      <c r="PAF36" s="462"/>
      <c r="PAG36" s="462"/>
      <c r="PAH36" s="462"/>
      <c r="PAI36" s="462"/>
      <c r="PAJ36" s="462"/>
      <c r="PAK36" s="462"/>
      <c r="PAL36" s="462"/>
      <c r="PAM36" s="462"/>
      <c r="PAN36" s="462"/>
      <c r="PAO36" s="462"/>
      <c r="PAP36" s="462"/>
      <c r="PAQ36" s="462"/>
      <c r="PAR36" s="462"/>
      <c r="PAS36" s="462"/>
      <c r="PAT36" s="462"/>
      <c r="PAU36" s="462"/>
      <c r="PAV36" s="462"/>
      <c r="PAW36" s="462"/>
      <c r="PAX36" s="462"/>
      <c r="PAY36" s="462"/>
      <c r="PAZ36" s="462"/>
      <c r="PBA36" s="462"/>
      <c r="PBB36" s="462"/>
      <c r="PBC36" s="462"/>
      <c r="PBD36" s="462"/>
      <c r="PBE36" s="462"/>
      <c r="PBF36" s="462"/>
      <c r="PBG36" s="462"/>
      <c r="PBH36" s="462"/>
      <c r="PBI36" s="462"/>
      <c r="PBJ36" s="462"/>
      <c r="PBK36" s="462"/>
      <c r="PBL36" s="462"/>
      <c r="PBM36" s="462"/>
      <c r="PBN36" s="462"/>
      <c r="PBO36" s="462"/>
      <c r="PBP36" s="462"/>
      <c r="PBQ36" s="462"/>
      <c r="PBR36" s="462"/>
      <c r="PBS36" s="462"/>
      <c r="PBT36" s="462"/>
      <c r="PBU36" s="462"/>
      <c r="PBV36" s="462"/>
      <c r="PBW36" s="462"/>
      <c r="PBX36" s="462"/>
      <c r="PBY36" s="462"/>
      <c r="PBZ36" s="462"/>
      <c r="PCA36" s="462"/>
      <c r="PCB36" s="462"/>
      <c r="PCC36" s="462"/>
      <c r="PCD36" s="462"/>
      <c r="PCE36" s="462"/>
      <c r="PCF36" s="462"/>
      <c r="PCG36" s="462"/>
      <c r="PCH36" s="462"/>
      <c r="PCI36" s="462"/>
      <c r="PCJ36" s="462"/>
      <c r="PCK36" s="462"/>
      <c r="PCL36" s="462"/>
      <c r="PCM36" s="462"/>
      <c r="PCN36" s="462"/>
      <c r="PCO36" s="462"/>
      <c r="PCP36" s="462"/>
      <c r="PCQ36" s="462"/>
      <c r="PCR36" s="462"/>
      <c r="PCS36" s="462"/>
      <c r="PCT36" s="462"/>
      <c r="PCU36" s="462"/>
      <c r="PCV36" s="462"/>
      <c r="PCW36" s="462"/>
      <c r="PCX36" s="462"/>
      <c r="PCY36" s="462"/>
      <c r="PCZ36" s="462"/>
      <c r="PDA36" s="462"/>
      <c r="PDB36" s="462"/>
      <c r="PDC36" s="462"/>
      <c r="PDD36" s="462"/>
      <c r="PDE36" s="462"/>
      <c r="PDF36" s="462"/>
      <c r="PDG36" s="462"/>
      <c r="PDH36" s="462"/>
      <c r="PDI36" s="462"/>
      <c r="PDJ36" s="462"/>
      <c r="PDK36" s="462"/>
      <c r="PDL36" s="462"/>
      <c r="PDM36" s="462"/>
      <c r="PDN36" s="462"/>
      <c r="PDO36" s="462"/>
      <c r="PDP36" s="462"/>
      <c r="PDQ36" s="462"/>
      <c r="PDR36" s="462"/>
      <c r="PDS36" s="462"/>
      <c r="PDT36" s="462"/>
      <c r="PDU36" s="462"/>
      <c r="PDV36" s="462"/>
      <c r="PDW36" s="462"/>
      <c r="PDX36" s="462"/>
      <c r="PDY36" s="462"/>
      <c r="PDZ36" s="462"/>
      <c r="PEA36" s="462"/>
      <c r="PEB36" s="462"/>
      <c r="PEC36" s="462"/>
      <c r="PED36" s="462"/>
      <c r="PEE36" s="462"/>
      <c r="PEF36" s="462"/>
      <c r="PEG36" s="462"/>
      <c r="PEH36" s="462"/>
      <c r="PEI36" s="462"/>
      <c r="PEJ36" s="462"/>
      <c r="PEK36" s="462"/>
      <c r="PEL36" s="462"/>
      <c r="PEM36" s="462"/>
      <c r="PEN36" s="462"/>
      <c r="PEO36" s="462"/>
      <c r="PEP36" s="462"/>
      <c r="PEQ36" s="462"/>
      <c r="PER36" s="462"/>
      <c r="PES36" s="462"/>
      <c r="PET36" s="462"/>
      <c r="PEU36" s="462"/>
      <c r="PEV36" s="462"/>
      <c r="PEW36" s="462"/>
      <c r="PEX36" s="462"/>
      <c r="PEY36" s="462"/>
      <c r="PEZ36" s="462"/>
      <c r="PFA36" s="462"/>
      <c r="PFB36" s="462"/>
      <c r="PFC36" s="462"/>
      <c r="PFD36" s="462"/>
      <c r="PFE36" s="462"/>
      <c r="PFF36" s="462"/>
      <c r="PFG36" s="462"/>
      <c r="PFH36" s="462"/>
      <c r="PFI36" s="462"/>
      <c r="PFJ36" s="462"/>
      <c r="PFK36" s="462"/>
      <c r="PFL36" s="462"/>
      <c r="PFM36" s="462"/>
      <c r="PFN36" s="462"/>
      <c r="PFO36" s="462"/>
      <c r="PFP36" s="462"/>
      <c r="PFQ36" s="462"/>
      <c r="PFR36" s="462"/>
      <c r="PFS36" s="462"/>
      <c r="PFT36" s="462"/>
      <c r="PFU36" s="462"/>
      <c r="PFV36" s="462"/>
      <c r="PFW36" s="462"/>
      <c r="PFX36" s="462"/>
      <c r="PFY36" s="462"/>
      <c r="PFZ36" s="462"/>
      <c r="PGA36" s="462"/>
      <c r="PGB36" s="462"/>
      <c r="PGC36" s="462"/>
      <c r="PGD36" s="462"/>
      <c r="PGE36" s="462"/>
      <c r="PGF36" s="462"/>
      <c r="PGG36" s="462"/>
      <c r="PGH36" s="462"/>
      <c r="PGI36" s="462"/>
      <c r="PGJ36" s="462"/>
      <c r="PGK36" s="462"/>
      <c r="PGL36" s="462"/>
      <c r="PGM36" s="462"/>
      <c r="PGN36" s="462"/>
      <c r="PGO36" s="462"/>
      <c r="PGP36" s="462"/>
      <c r="PGQ36" s="462"/>
      <c r="PGR36" s="462"/>
      <c r="PGS36" s="462"/>
      <c r="PGT36" s="462"/>
      <c r="PGU36" s="462"/>
      <c r="PGV36" s="462"/>
      <c r="PGW36" s="462"/>
      <c r="PGX36" s="462"/>
      <c r="PGY36" s="462"/>
      <c r="PGZ36" s="462"/>
      <c r="PHA36" s="462"/>
      <c r="PHB36" s="462"/>
      <c r="PHC36" s="462"/>
      <c r="PHD36" s="462"/>
      <c r="PHE36" s="462"/>
      <c r="PHF36" s="462"/>
      <c r="PHG36" s="462"/>
      <c r="PHH36" s="462"/>
      <c r="PHI36" s="462"/>
      <c r="PHJ36" s="462"/>
      <c r="PHK36" s="462"/>
      <c r="PHL36" s="462"/>
      <c r="PHM36" s="462"/>
      <c r="PHN36" s="462"/>
      <c r="PHO36" s="462"/>
      <c r="PHP36" s="462"/>
      <c r="PHQ36" s="462"/>
      <c r="PHR36" s="462"/>
      <c r="PHS36" s="462"/>
      <c r="PHT36" s="462"/>
      <c r="PHU36" s="462"/>
      <c r="PHV36" s="462"/>
      <c r="PHW36" s="462"/>
      <c r="PHX36" s="462"/>
      <c r="PHY36" s="462"/>
      <c r="PHZ36" s="462"/>
      <c r="PIA36" s="462"/>
      <c r="PIB36" s="462"/>
      <c r="PIC36" s="462"/>
      <c r="PID36" s="462"/>
      <c r="PIE36" s="462"/>
      <c r="PIF36" s="462"/>
      <c r="PIG36" s="462"/>
      <c r="PIH36" s="462"/>
      <c r="PII36" s="462"/>
      <c r="PIJ36" s="462"/>
      <c r="PIK36" s="462"/>
      <c r="PIL36" s="462"/>
      <c r="PIM36" s="462"/>
      <c r="PIN36" s="462"/>
      <c r="PIO36" s="462"/>
      <c r="PIP36" s="462"/>
      <c r="PIQ36" s="462"/>
      <c r="PIR36" s="462"/>
      <c r="PIS36" s="462"/>
      <c r="PIT36" s="462"/>
      <c r="PIU36" s="462"/>
      <c r="PIV36" s="462"/>
      <c r="PIW36" s="462"/>
      <c r="PIX36" s="462"/>
      <c r="PIY36" s="462"/>
      <c r="PIZ36" s="462"/>
      <c r="PJA36" s="462"/>
      <c r="PJB36" s="462"/>
      <c r="PJC36" s="462"/>
      <c r="PJD36" s="462"/>
      <c r="PJE36" s="462"/>
      <c r="PJF36" s="462"/>
      <c r="PJG36" s="462"/>
      <c r="PJH36" s="462"/>
      <c r="PJI36" s="462"/>
      <c r="PJJ36" s="462"/>
      <c r="PJK36" s="462"/>
      <c r="PJL36" s="462"/>
      <c r="PJM36" s="462"/>
      <c r="PJN36" s="462"/>
      <c r="PJO36" s="462"/>
      <c r="PJP36" s="462"/>
      <c r="PJQ36" s="462"/>
      <c r="PJR36" s="462"/>
      <c r="PJS36" s="462"/>
      <c r="PJT36" s="462"/>
      <c r="PJU36" s="462"/>
      <c r="PJV36" s="462"/>
      <c r="PJW36" s="462"/>
      <c r="PJX36" s="462"/>
      <c r="PJY36" s="462"/>
      <c r="PJZ36" s="462"/>
      <c r="PKA36" s="462"/>
      <c r="PKB36" s="462"/>
      <c r="PKC36" s="462"/>
      <c r="PKD36" s="462"/>
      <c r="PKE36" s="462"/>
      <c r="PKF36" s="462"/>
      <c r="PKG36" s="462"/>
      <c r="PKH36" s="462"/>
      <c r="PKI36" s="462"/>
      <c r="PKJ36" s="462"/>
      <c r="PKK36" s="462"/>
      <c r="PKL36" s="462"/>
      <c r="PKM36" s="462"/>
      <c r="PKN36" s="462"/>
      <c r="PKO36" s="462"/>
      <c r="PKP36" s="462"/>
      <c r="PKQ36" s="462"/>
      <c r="PKR36" s="462"/>
      <c r="PKS36" s="462"/>
      <c r="PKT36" s="462"/>
      <c r="PKU36" s="462"/>
      <c r="PKV36" s="462"/>
      <c r="PKW36" s="462"/>
      <c r="PKX36" s="462"/>
      <c r="PKY36" s="462"/>
      <c r="PKZ36" s="462"/>
      <c r="PLA36" s="462"/>
      <c r="PLB36" s="462"/>
      <c r="PLC36" s="462"/>
      <c r="PLD36" s="462"/>
      <c r="PLE36" s="462"/>
      <c r="PLF36" s="462"/>
      <c r="PLG36" s="462"/>
      <c r="PLH36" s="462"/>
      <c r="PLI36" s="462"/>
      <c r="PLJ36" s="462"/>
      <c r="PLK36" s="462"/>
      <c r="PLL36" s="462"/>
      <c r="PLM36" s="462"/>
      <c r="PLN36" s="462"/>
      <c r="PLO36" s="462"/>
      <c r="PLP36" s="462"/>
      <c r="PLQ36" s="462"/>
      <c r="PLR36" s="462"/>
      <c r="PLS36" s="462"/>
      <c r="PLT36" s="462"/>
      <c r="PLU36" s="462"/>
      <c r="PLV36" s="462"/>
      <c r="PLW36" s="462"/>
      <c r="PLX36" s="462"/>
      <c r="PLY36" s="462"/>
      <c r="PLZ36" s="462"/>
      <c r="PMA36" s="462"/>
      <c r="PMB36" s="462"/>
      <c r="PMC36" s="462"/>
      <c r="PMD36" s="462"/>
      <c r="PME36" s="462"/>
      <c r="PMF36" s="462"/>
      <c r="PMG36" s="462"/>
      <c r="PMH36" s="462"/>
      <c r="PMI36" s="462"/>
      <c r="PMJ36" s="462"/>
      <c r="PMK36" s="462"/>
      <c r="PML36" s="462"/>
      <c r="PMM36" s="462"/>
      <c r="PMN36" s="462"/>
      <c r="PMO36" s="462"/>
      <c r="PMP36" s="462"/>
      <c r="PMQ36" s="462"/>
      <c r="PMR36" s="462"/>
      <c r="PMS36" s="462"/>
      <c r="PMT36" s="462"/>
      <c r="PMU36" s="462"/>
      <c r="PMV36" s="462"/>
      <c r="PMW36" s="462"/>
      <c r="PMX36" s="462"/>
      <c r="PMY36" s="462"/>
      <c r="PMZ36" s="462"/>
      <c r="PNA36" s="462"/>
      <c r="PNB36" s="462"/>
      <c r="PNC36" s="462"/>
      <c r="PND36" s="462"/>
      <c r="PNE36" s="462"/>
      <c r="PNF36" s="462"/>
      <c r="PNG36" s="462"/>
      <c r="PNH36" s="462"/>
      <c r="PNI36" s="462"/>
      <c r="PNJ36" s="462"/>
      <c r="PNK36" s="462"/>
      <c r="PNL36" s="462"/>
      <c r="PNM36" s="462"/>
      <c r="PNN36" s="462"/>
      <c r="PNO36" s="462"/>
      <c r="PNP36" s="462"/>
      <c r="PNQ36" s="462"/>
      <c r="PNR36" s="462"/>
      <c r="PNS36" s="462"/>
      <c r="PNT36" s="462"/>
      <c r="PNU36" s="462"/>
      <c r="PNV36" s="462"/>
      <c r="PNW36" s="462"/>
      <c r="PNX36" s="462"/>
      <c r="PNY36" s="462"/>
      <c r="PNZ36" s="462"/>
      <c r="POA36" s="462"/>
      <c r="POB36" s="462"/>
      <c r="POC36" s="462"/>
      <c r="POD36" s="462"/>
      <c r="POE36" s="462"/>
      <c r="POF36" s="462"/>
      <c r="POG36" s="462"/>
      <c r="POH36" s="462"/>
      <c r="POI36" s="462"/>
      <c r="POJ36" s="462"/>
      <c r="POK36" s="462"/>
      <c r="POL36" s="462"/>
      <c r="POM36" s="462"/>
      <c r="PON36" s="462"/>
      <c r="POO36" s="462"/>
      <c r="POP36" s="462"/>
      <c r="POQ36" s="462"/>
      <c r="POR36" s="462"/>
      <c r="POS36" s="462"/>
      <c r="POT36" s="462"/>
      <c r="POU36" s="462"/>
      <c r="POV36" s="462"/>
      <c r="POW36" s="462"/>
      <c r="POX36" s="462"/>
      <c r="POY36" s="462"/>
      <c r="POZ36" s="462"/>
      <c r="PPA36" s="462"/>
      <c r="PPB36" s="462"/>
      <c r="PPC36" s="462"/>
      <c r="PPD36" s="462"/>
      <c r="PPE36" s="462"/>
      <c r="PPF36" s="462"/>
      <c r="PPG36" s="462"/>
      <c r="PPH36" s="462"/>
      <c r="PPI36" s="462"/>
      <c r="PPJ36" s="462"/>
      <c r="PPK36" s="462"/>
      <c r="PPL36" s="462"/>
      <c r="PPM36" s="462"/>
      <c r="PPN36" s="462"/>
      <c r="PPO36" s="462"/>
      <c r="PPP36" s="462"/>
      <c r="PPQ36" s="462"/>
      <c r="PPR36" s="462"/>
      <c r="PPS36" s="462"/>
      <c r="PPT36" s="462"/>
      <c r="PPU36" s="462"/>
      <c r="PPV36" s="462"/>
      <c r="PPW36" s="462"/>
      <c r="PPX36" s="462"/>
      <c r="PPY36" s="462"/>
      <c r="PPZ36" s="462"/>
      <c r="PQA36" s="462"/>
      <c r="PQB36" s="462"/>
      <c r="PQC36" s="462"/>
      <c r="PQD36" s="462"/>
      <c r="PQE36" s="462"/>
      <c r="PQF36" s="462"/>
      <c r="PQG36" s="462"/>
      <c r="PQH36" s="462"/>
      <c r="PQI36" s="462"/>
      <c r="PQJ36" s="462"/>
      <c r="PQK36" s="462"/>
      <c r="PQL36" s="462"/>
      <c r="PQM36" s="462"/>
      <c r="PQN36" s="462"/>
      <c r="PQO36" s="462"/>
      <c r="PQP36" s="462"/>
      <c r="PQQ36" s="462"/>
      <c r="PQR36" s="462"/>
      <c r="PQS36" s="462"/>
      <c r="PQT36" s="462"/>
      <c r="PQU36" s="462"/>
      <c r="PQV36" s="462"/>
      <c r="PQW36" s="462"/>
      <c r="PQX36" s="462"/>
      <c r="PQY36" s="462"/>
      <c r="PQZ36" s="462"/>
      <c r="PRA36" s="462"/>
      <c r="PRB36" s="462"/>
      <c r="PRC36" s="462"/>
      <c r="PRD36" s="462"/>
      <c r="PRE36" s="462"/>
      <c r="PRF36" s="462"/>
      <c r="PRG36" s="462"/>
      <c r="PRH36" s="462"/>
      <c r="PRI36" s="462"/>
      <c r="PRJ36" s="462"/>
      <c r="PRK36" s="462"/>
      <c r="PRL36" s="462"/>
      <c r="PRM36" s="462"/>
      <c r="PRN36" s="462"/>
      <c r="PRO36" s="462"/>
      <c r="PRP36" s="462"/>
      <c r="PRQ36" s="462"/>
      <c r="PRR36" s="462"/>
      <c r="PRS36" s="462"/>
      <c r="PRT36" s="462"/>
      <c r="PRU36" s="462"/>
      <c r="PRV36" s="462"/>
      <c r="PRW36" s="462"/>
      <c r="PRX36" s="462"/>
      <c r="PRY36" s="462"/>
      <c r="PRZ36" s="462"/>
      <c r="PSA36" s="462"/>
      <c r="PSB36" s="462"/>
      <c r="PSC36" s="462"/>
      <c r="PSD36" s="462"/>
      <c r="PSE36" s="462"/>
      <c r="PSF36" s="462"/>
      <c r="PSG36" s="462"/>
      <c r="PSH36" s="462"/>
      <c r="PSI36" s="462"/>
      <c r="PSJ36" s="462"/>
      <c r="PSK36" s="462"/>
      <c r="PSL36" s="462"/>
      <c r="PSM36" s="462"/>
      <c r="PSN36" s="462"/>
      <c r="PSO36" s="462"/>
      <c r="PSP36" s="462"/>
      <c r="PSQ36" s="462"/>
      <c r="PSR36" s="462"/>
      <c r="PSS36" s="462"/>
      <c r="PST36" s="462"/>
      <c r="PSU36" s="462"/>
      <c r="PSV36" s="462"/>
      <c r="PSW36" s="462"/>
      <c r="PSX36" s="462"/>
      <c r="PSY36" s="462"/>
      <c r="PSZ36" s="462"/>
      <c r="PTA36" s="462"/>
      <c r="PTB36" s="462"/>
      <c r="PTC36" s="462"/>
      <c r="PTD36" s="462"/>
      <c r="PTE36" s="462"/>
      <c r="PTF36" s="462"/>
      <c r="PTG36" s="462"/>
      <c r="PTH36" s="462"/>
      <c r="PTI36" s="462"/>
      <c r="PTJ36" s="462"/>
      <c r="PTK36" s="462"/>
      <c r="PTL36" s="462"/>
      <c r="PTM36" s="462"/>
      <c r="PTN36" s="462"/>
      <c r="PTO36" s="462"/>
      <c r="PTP36" s="462"/>
      <c r="PTQ36" s="462"/>
      <c r="PTR36" s="462"/>
      <c r="PTS36" s="462"/>
      <c r="PTT36" s="462"/>
      <c r="PTU36" s="462"/>
      <c r="PTV36" s="462"/>
      <c r="PTW36" s="462"/>
      <c r="PTX36" s="462"/>
      <c r="PTY36" s="462"/>
      <c r="PTZ36" s="462"/>
      <c r="PUA36" s="462"/>
      <c r="PUB36" s="462"/>
      <c r="PUC36" s="462"/>
      <c r="PUD36" s="462"/>
      <c r="PUE36" s="462"/>
      <c r="PUF36" s="462"/>
      <c r="PUG36" s="462"/>
      <c r="PUH36" s="462"/>
      <c r="PUI36" s="462"/>
      <c r="PUJ36" s="462"/>
      <c r="PUK36" s="462"/>
      <c r="PUL36" s="462"/>
      <c r="PUM36" s="462"/>
      <c r="PUN36" s="462"/>
      <c r="PUO36" s="462"/>
      <c r="PUP36" s="462"/>
      <c r="PUQ36" s="462"/>
      <c r="PUR36" s="462"/>
      <c r="PUS36" s="462"/>
      <c r="PUT36" s="462"/>
      <c r="PUU36" s="462"/>
      <c r="PUV36" s="462"/>
      <c r="PUW36" s="462"/>
      <c r="PUX36" s="462"/>
      <c r="PUY36" s="462"/>
      <c r="PUZ36" s="462"/>
      <c r="PVA36" s="462"/>
      <c r="PVB36" s="462"/>
      <c r="PVC36" s="462"/>
      <c r="PVD36" s="462"/>
      <c r="PVE36" s="462"/>
      <c r="PVF36" s="462"/>
      <c r="PVG36" s="462"/>
      <c r="PVH36" s="462"/>
      <c r="PVI36" s="462"/>
      <c r="PVJ36" s="462"/>
      <c r="PVK36" s="462"/>
      <c r="PVL36" s="462"/>
      <c r="PVM36" s="462"/>
      <c r="PVN36" s="462"/>
      <c r="PVO36" s="462"/>
      <c r="PVP36" s="462"/>
      <c r="PVQ36" s="462"/>
      <c r="PVR36" s="462"/>
      <c r="PVS36" s="462"/>
      <c r="PVT36" s="462"/>
      <c r="PVU36" s="462"/>
      <c r="PVV36" s="462"/>
      <c r="PVW36" s="462"/>
      <c r="PVX36" s="462"/>
      <c r="PVY36" s="462"/>
      <c r="PVZ36" s="462"/>
      <c r="PWA36" s="462"/>
      <c r="PWB36" s="462"/>
      <c r="PWC36" s="462"/>
      <c r="PWD36" s="462"/>
      <c r="PWE36" s="462"/>
      <c r="PWF36" s="462"/>
      <c r="PWG36" s="462"/>
      <c r="PWH36" s="462"/>
      <c r="PWI36" s="462"/>
      <c r="PWJ36" s="462"/>
      <c r="PWK36" s="462"/>
      <c r="PWL36" s="462"/>
      <c r="PWM36" s="462"/>
      <c r="PWN36" s="462"/>
      <c r="PWO36" s="462"/>
      <c r="PWP36" s="462"/>
      <c r="PWQ36" s="462"/>
      <c r="PWR36" s="462"/>
      <c r="PWS36" s="462"/>
      <c r="PWT36" s="462"/>
      <c r="PWU36" s="462"/>
      <c r="PWV36" s="462"/>
      <c r="PWW36" s="462"/>
      <c r="PWX36" s="462"/>
      <c r="PWY36" s="462"/>
      <c r="PWZ36" s="462"/>
      <c r="PXA36" s="462"/>
      <c r="PXB36" s="462"/>
      <c r="PXC36" s="462"/>
      <c r="PXD36" s="462"/>
      <c r="PXE36" s="462"/>
      <c r="PXF36" s="462"/>
      <c r="PXG36" s="462"/>
      <c r="PXH36" s="462"/>
      <c r="PXI36" s="462"/>
      <c r="PXJ36" s="462"/>
      <c r="PXK36" s="462"/>
      <c r="PXL36" s="462"/>
      <c r="PXM36" s="462"/>
      <c r="PXN36" s="462"/>
      <c r="PXO36" s="462"/>
      <c r="PXP36" s="462"/>
      <c r="PXQ36" s="462"/>
      <c r="PXR36" s="462"/>
      <c r="PXS36" s="462"/>
      <c r="PXT36" s="462"/>
      <c r="PXU36" s="462"/>
      <c r="PXV36" s="462"/>
      <c r="PXW36" s="462"/>
      <c r="PXX36" s="462"/>
      <c r="PXY36" s="462"/>
      <c r="PXZ36" s="462"/>
      <c r="PYA36" s="462"/>
      <c r="PYB36" s="462"/>
      <c r="PYC36" s="462"/>
      <c r="PYD36" s="462"/>
      <c r="PYE36" s="462"/>
      <c r="PYF36" s="462"/>
      <c r="PYG36" s="462"/>
      <c r="PYH36" s="462"/>
      <c r="PYI36" s="462"/>
      <c r="PYJ36" s="462"/>
      <c r="PYK36" s="462"/>
      <c r="PYL36" s="462"/>
      <c r="PYM36" s="462"/>
      <c r="PYN36" s="462"/>
      <c r="PYO36" s="462"/>
      <c r="PYP36" s="462"/>
      <c r="PYQ36" s="462"/>
      <c r="PYR36" s="462"/>
      <c r="PYS36" s="462"/>
      <c r="PYT36" s="462"/>
      <c r="PYU36" s="462"/>
      <c r="PYV36" s="462"/>
      <c r="PYW36" s="462"/>
      <c r="PYX36" s="462"/>
      <c r="PYY36" s="462"/>
      <c r="PYZ36" s="462"/>
      <c r="PZA36" s="462"/>
      <c r="PZB36" s="462"/>
      <c r="PZC36" s="462"/>
      <c r="PZD36" s="462"/>
      <c r="PZE36" s="462"/>
      <c r="PZF36" s="462"/>
      <c r="PZG36" s="462"/>
      <c r="PZH36" s="462"/>
      <c r="PZI36" s="462"/>
      <c r="PZJ36" s="462"/>
      <c r="PZK36" s="462"/>
      <c r="PZL36" s="462"/>
      <c r="PZM36" s="462"/>
      <c r="PZN36" s="462"/>
      <c r="PZO36" s="462"/>
      <c r="PZP36" s="462"/>
      <c r="PZQ36" s="462"/>
      <c r="PZR36" s="462"/>
      <c r="PZS36" s="462"/>
      <c r="PZT36" s="462"/>
      <c r="PZU36" s="462"/>
      <c r="PZV36" s="462"/>
      <c r="PZW36" s="462"/>
      <c r="PZX36" s="462"/>
      <c r="PZY36" s="462"/>
      <c r="PZZ36" s="462"/>
      <c r="QAA36" s="462"/>
      <c r="QAB36" s="462"/>
      <c r="QAC36" s="462"/>
      <c r="QAD36" s="462"/>
      <c r="QAE36" s="462"/>
      <c r="QAF36" s="462"/>
      <c r="QAG36" s="462"/>
      <c r="QAH36" s="462"/>
      <c r="QAI36" s="462"/>
      <c r="QAJ36" s="462"/>
      <c r="QAK36" s="462"/>
      <c r="QAL36" s="462"/>
      <c r="QAM36" s="462"/>
      <c r="QAN36" s="462"/>
      <c r="QAO36" s="462"/>
      <c r="QAP36" s="462"/>
      <c r="QAQ36" s="462"/>
      <c r="QAR36" s="462"/>
      <c r="QAS36" s="462"/>
      <c r="QAT36" s="462"/>
      <c r="QAU36" s="462"/>
      <c r="QAV36" s="462"/>
      <c r="QAW36" s="462"/>
      <c r="QAX36" s="462"/>
      <c r="QAY36" s="462"/>
      <c r="QAZ36" s="462"/>
      <c r="QBA36" s="462"/>
      <c r="QBB36" s="462"/>
      <c r="QBC36" s="462"/>
      <c r="QBD36" s="462"/>
      <c r="QBE36" s="462"/>
      <c r="QBF36" s="462"/>
      <c r="QBG36" s="462"/>
      <c r="QBH36" s="462"/>
      <c r="QBI36" s="462"/>
      <c r="QBJ36" s="462"/>
      <c r="QBK36" s="462"/>
      <c r="QBL36" s="462"/>
      <c r="QBM36" s="462"/>
      <c r="QBN36" s="462"/>
      <c r="QBO36" s="462"/>
      <c r="QBP36" s="462"/>
      <c r="QBQ36" s="462"/>
      <c r="QBR36" s="462"/>
      <c r="QBS36" s="462"/>
      <c r="QBT36" s="462"/>
      <c r="QBU36" s="462"/>
      <c r="QBV36" s="462"/>
      <c r="QBW36" s="462"/>
      <c r="QBX36" s="462"/>
      <c r="QBY36" s="462"/>
      <c r="QBZ36" s="462"/>
      <c r="QCA36" s="462"/>
      <c r="QCB36" s="462"/>
      <c r="QCC36" s="462"/>
      <c r="QCD36" s="462"/>
      <c r="QCE36" s="462"/>
      <c r="QCF36" s="462"/>
      <c r="QCG36" s="462"/>
      <c r="QCH36" s="462"/>
      <c r="QCI36" s="462"/>
      <c r="QCJ36" s="462"/>
      <c r="QCK36" s="462"/>
      <c r="QCL36" s="462"/>
      <c r="QCM36" s="462"/>
      <c r="QCN36" s="462"/>
      <c r="QCO36" s="462"/>
      <c r="QCP36" s="462"/>
      <c r="QCQ36" s="462"/>
      <c r="QCR36" s="462"/>
      <c r="QCS36" s="462"/>
      <c r="QCT36" s="462"/>
      <c r="QCU36" s="462"/>
      <c r="QCV36" s="462"/>
      <c r="QCW36" s="462"/>
      <c r="QCX36" s="462"/>
      <c r="QCY36" s="462"/>
      <c r="QCZ36" s="462"/>
      <c r="QDA36" s="462"/>
      <c r="QDB36" s="462"/>
      <c r="QDC36" s="462"/>
      <c r="QDD36" s="462"/>
      <c r="QDE36" s="462"/>
      <c r="QDF36" s="462"/>
      <c r="QDG36" s="462"/>
      <c r="QDH36" s="462"/>
      <c r="QDI36" s="462"/>
      <c r="QDJ36" s="462"/>
      <c r="QDK36" s="462"/>
      <c r="QDL36" s="462"/>
      <c r="QDM36" s="462"/>
      <c r="QDN36" s="462"/>
      <c r="QDO36" s="462"/>
      <c r="QDP36" s="462"/>
      <c r="QDQ36" s="462"/>
      <c r="QDR36" s="462"/>
      <c r="QDS36" s="462"/>
      <c r="QDT36" s="462"/>
      <c r="QDU36" s="462"/>
      <c r="QDV36" s="462"/>
      <c r="QDW36" s="462"/>
      <c r="QDX36" s="462"/>
      <c r="QDY36" s="462"/>
      <c r="QDZ36" s="462"/>
      <c r="QEA36" s="462"/>
      <c r="QEB36" s="462"/>
      <c r="QEC36" s="462"/>
      <c r="QED36" s="462"/>
      <c r="QEE36" s="462"/>
      <c r="QEF36" s="462"/>
      <c r="QEG36" s="462"/>
      <c r="QEH36" s="462"/>
      <c r="QEI36" s="462"/>
      <c r="QEJ36" s="462"/>
      <c r="QEK36" s="462"/>
      <c r="QEL36" s="462"/>
      <c r="QEM36" s="462"/>
      <c r="QEN36" s="462"/>
      <c r="QEO36" s="462"/>
      <c r="QEP36" s="462"/>
      <c r="QEQ36" s="462"/>
      <c r="QER36" s="462"/>
      <c r="QES36" s="462"/>
      <c r="QET36" s="462"/>
      <c r="QEU36" s="462"/>
      <c r="QEV36" s="462"/>
      <c r="QEW36" s="462"/>
      <c r="QEX36" s="462"/>
      <c r="QEY36" s="462"/>
      <c r="QEZ36" s="462"/>
      <c r="QFA36" s="462"/>
      <c r="QFB36" s="462"/>
      <c r="QFC36" s="462"/>
      <c r="QFD36" s="462"/>
      <c r="QFE36" s="462"/>
      <c r="QFF36" s="462"/>
      <c r="QFG36" s="462"/>
      <c r="QFH36" s="462"/>
      <c r="QFI36" s="462"/>
      <c r="QFJ36" s="462"/>
      <c r="QFK36" s="462"/>
      <c r="QFL36" s="462"/>
      <c r="QFM36" s="462"/>
      <c r="QFN36" s="462"/>
      <c r="QFO36" s="462"/>
      <c r="QFP36" s="462"/>
      <c r="QFQ36" s="462"/>
      <c r="QFR36" s="462"/>
      <c r="QFS36" s="462"/>
      <c r="QFT36" s="462"/>
      <c r="QFU36" s="462"/>
      <c r="QFV36" s="462"/>
      <c r="QFW36" s="462"/>
      <c r="QFX36" s="462"/>
      <c r="QFY36" s="462"/>
      <c r="QFZ36" s="462"/>
      <c r="QGA36" s="462"/>
      <c r="QGB36" s="462"/>
      <c r="QGC36" s="462"/>
      <c r="QGD36" s="462"/>
      <c r="QGE36" s="462"/>
      <c r="QGF36" s="462"/>
      <c r="QGG36" s="462"/>
      <c r="QGH36" s="462"/>
      <c r="QGI36" s="462"/>
      <c r="QGJ36" s="462"/>
      <c r="QGK36" s="462"/>
      <c r="QGL36" s="462"/>
      <c r="QGM36" s="462"/>
      <c r="QGN36" s="462"/>
      <c r="QGO36" s="462"/>
      <c r="QGP36" s="462"/>
      <c r="QGQ36" s="462"/>
      <c r="QGR36" s="462"/>
      <c r="QGS36" s="462"/>
      <c r="QGT36" s="462"/>
      <c r="QGU36" s="462"/>
      <c r="QGV36" s="462"/>
      <c r="QGW36" s="462"/>
      <c r="QGX36" s="462"/>
      <c r="QGY36" s="462"/>
      <c r="QGZ36" s="462"/>
      <c r="QHA36" s="462"/>
      <c r="QHB36" s="462"/>
      <c r="QHC36" s="462"/>
      <c r="QHD36" s="462"/>
      <c r="QHE36" s="462"/>
      <c r="QHF36" s="462"/>
      <c r="QHG36" s="462"/>
      <c r="QHH36" s="462"/>
      <c r="QHI36" s="462"/>
      <c r="QHJ36" s="462"/>
      <c r="QHK36" s="462"/>
      <c r="QHL36" s="462"/>
      <c r="QHM36" s="462"/>
      <c r="QHN36" s="462"/>
      <c r="QHO36" s="462"/>
      <c r="QHP36" s="462"/>
      <c r="QHQ36" s="462"/>
      <c r="QHR36" s="462"/>
      <c r="QHS36" s="462"/>
      <c r="QHT36" s="462"/>
      <c r="QHU36" s="462"/>
      <c r="QHV36" s="462"/>
      <c r="QHW36" s="462"/>
      <c r="QHX36" s="462"/>
      <c r="QHY36" s="462"/>
      <c r="QHZ36" s="462"/>
      <c r="QIA36" s="462"/>
      <c r="QIB36" s="462"/>
      <c r="QIC36" s="462"/>
      <c r="QID36" s="462"/>
      <c r="QIE36" s="462"/>
      <c r="QIF36" s="462"/>
      <c r="QIG36" s="462"/>
      <c r="QIH36" s="462"/>
      <c r="QII36" s="462"/>
      <c r="QIJ36" s="462"/>
      <c r="QIK36" s="462"/>
      <c r="QIL36" s="462"/>
      <c r="QIM36" s="462"/>
      <c r="QIN36" s="462"/>
      <c r="QIO36" s="462"/>
      <c r="QIP36" s="462"/>
      <c r="QIQ36" s="462"/>
      <c r="QIR36" s="462"/>
      <c r="QIS36" s="462"/>
      <c r="QIT36" s="462"/>
      <c r="QIU36" s="462"/>
      <c r="QIV36" s="462"/>
      <c r="QIW36" s="462"/>
      <c r="QIX36" s="462"/>
      <c r="QIY36" s="462"/>
      <c r="QIZ36" s="462"/>
      <c r="QJA36" s="462"/>
      <c r="QJB36" s="462"/>
      <c r="QJC36" s="462"/>
      <c r="QJD36" s="462"/>
      <c r="QJE36" s="462"/>
      <c r="QJF36" s="462"/>
      <c r="QJG36" s="462"/>
      <c r="QJH36" s="462"/>
      <c r="QJI36" s="462"/>
      <c r="QJJ36" s="462"/>
      <c r="QJK36" s="462"/>
      <c r="QJL36" s="462"/>
      <c r="QJM36" s="462"/>
      <c r="QJN36" s="462"/>
      <c r="QJO36" s="462"/>
      <c r="QJP36" s="462"/>
      <c r="QJQ36" s="462"/>
      <c r="QJR36" s="462"/>
      <c r="QJS36" s="462"/>
      <c r="QJT36" s="462"/>
      <c r="QJU36" s="462"/>
      <c r="QJV36" s="462"/>
      <c r="QJW36" s="462"/>
      <c r="QJX36" s="462"/>
      <c r="QJY36" s="462"/>
      <c r="QJZ36" s="462"/>
      <c r="QKA36" s="462"/>
      <c r="QKB36" s="462"/>
      <c r="QKC36" s="462"/>
      <c r="QKD36" s="462"/>
      <c r="QKE36" s="462"/>
      <c r="QKF36" s="462"/>
      <c r="QKG36" s="462"/>
      <c r="QKH36" s="462"/>
      <c r="QKI36" s="462"/>
      <c r="QKJ36" s="462"/>
      <c r="QKK36" s="462"/>
      <c r="QKL36" s="462"/>
      <c r="QKM36" s="462"/>
      <c r="QKN36" s="462"/>
      <c r="QKO36" s="462"/>
      <c r="QKP36" s="462"/>
      <c r="QKQ36" s="462"/>
      <c r="QKR36" s="462"/>
      <c r="QKS36" s="462"/>
      <c r="QKT36" s="462"/>
      <c r="QKU36" s="462"/>
      <c r="QKV36" s="462"/>
      <c r="QKW36" s="462"/>
      <c r="QKX36" s="462"/>
      <c r="QKY36" s="462"/>
      <c r="QKZ36" s="462"/>
      <c r="QLA36" s="462"/>
      <c r="QLB36" s="462"/>
      <c r="QLC36" s="462"/>
      <c r="QLD36" s="462"/>
      <c r="QLE36" s="462"/>
      <c r="QLF36" s="462"/>
      <c r="QLG36" s="462"/>
      <c r="QLH36" s="462"/>
      <c r="QLI36" s="462"/>
      <c r="QLJ36" s="462"/>
      <c r="QLK36" s="462"/>
      <c r="QLL36" s="462"/>
      <c r="QLM36" s="462"/>
      <c r="QLN36" s="462"/>
      <c r="QLO36" s="462"/>
      <c r="QLP36" s="462"/>
      <c r="QLQ36" s="462"/>
      <c r="QLR36" s="462"/>
      <c r="QLS36" s="462"/>
      <c r="QLT36" s="462"/>
      <c r="QLU36" s="462"/>
      <c r="QLV36" s="462"/>
      <c r="QLW36" s="462"/>
      <c r="QLX36" s="462"/>
      <c r="QLY36" s="462"/>
      <c r="QLZ36" s="462"/>
      <c r="QMA36" s="462"/>
      <c r="QMB36" s="462"/>
      <c r="QMC36" s="462"/>
      <c r="QMD36" s="462"/>
      <c r="QME36" s="462"/>
      <c r="QMF36" s="462"/>
      <c r="QMG36" s="462"/>
      <c r="QMH36" s="462"/>
      <c r="QMI36" s="462"/>
      <c r="QMJ36" s="462"/>
      <c r="QMK36" s="462"/>
      <c r="QML36" s="462"/>
      <c r="QMM36" s="462"/>
      <c r="QMN36" s="462"/>
      <c r="QMO36" s="462"/>
      <c r="QMP36" s="462"/>
      <c r="QMQ36" s="462"/>
      <c r="QMR36" s="462"/>
      <c r="QMS36" s="462"/>
      <c r="QMT36" s="462"/>
      <c r="QMU36" s="462"/>
      <c r="QMV36" s="462"/>
      <c r="QMW36" s="462"/>
      <c r="QMX36" s="462"/>
      <c r="QMY36" s="462"/>
      <c r="QMZ36" s="462"/>
      <c r="QNA36" s="462"/>
      <c r="QNB36" s="462"/>
      <c r="QNC36" s="462"/>
      <c r="QND36" s="462"/>
      <c r="QNE36" s="462"/>
      <c r="QNF36" s="462"/>
      <c r="QNG36" s="462"/>
      <c r="QNH36" s="462"/>
      <c r="QNI36" s="462"/>
      <c r="QNJ36" s="462"/>
      <c r="QNK36" s="462"/>
      <c r="QNL36" s="462"/>
      <c r="QNM36" s="462"/>
      <c r="QNN36" s="462"/>
      <c r="QNO36" s="462"/>
      <c r="QNP36" s="462"/>
      <c r="QNQ36" s="462"/>
      <c r="QNR36" s="462"/>
      <c r="QNS36" s="462"/>
      <c r="QNT36" s="462"/>
      <c r="QNU36" s="462"/>
      <c r="QNV36" s="462"/>
      <c r="QNW36" s="462"/>
      <c r="QNX36" s="462"/>
      <c r="QNY36" s="462"/>
      <c r="QNZ36" s="462"/>
      <c r="QOA36" s="462"/>
      <c r="QOB36" s="462"/>
      <c r="QOC36" s="462"/>
      <c r="QOD36" s="462"/>
      <c r="QOE36" s="462"/>
      <c r="QOF36" s="462"/>
      <c r="QOG36" s="462"/>
      <c r="QOH36" s="462"/>
      <c r="QOI36" s="462"/>
      <c r="QOJ36" s="462"/>
      <c r="QOK36" s="462"/>
      <c r="QOL36" s="462"/>
      <c r="QOM36" s="462"/>
      <c r="QON36" s="462"/>
      <c r="QOO36" s="462"/>
      <c r="QOP36" s="462"/>
      <c r="QOQ36" s="462"/>
      <c r="QOR36" s="462"/>
      <c r="QOS36" s="462"/>
      <c r="QOT36" s="462"/>
      <c r="QOU36" s="462"/>
      <c r="QOV36" s="462"/>
      <c r="QOW36" s="462"/>
      <c r="QOX36" s="462"/>
      <c r="QOY36" s="462"/>
      <c r="QOZ36" s="462"/>
      <c r="QPA36" s="462"/>
      <c r="QPB36" s="462"/>
      <c r="QPC36" s="462"/>
      <c r="QPD36" s="462"/>
      <c r="QPE36" s="462"/>
      <c r="QPF36" s="462"/>
      <c r="QPG36" s="462"/>
      <c r="QPH36" s="462"/>
      <c r="QPI36" s="462"/>
      <c r="QPJ36" s="462"/>
      <c r="QPK36" s="462"/>
      <c r="QPL36" s="462"/>
      <c r="QPM36" s="462"/>
      <c r="QPN36" s="462"/>
      <c r="QPO36" s="462"/>
      <c r="QPP36" s="462"/>
      <c r="QPQ36" s="462"/>
      <c r="QPR36" s="462"/>
      <c r="QPS36" s="462"/>
      <c r="QPT36" s="462"/>
      <c r="QPU36" s="462"/>
      <c r="QPV36" s="462"/>
      <c r="QPW36" s="462"/>
      <c r="QPX36" s="462"/>
      <c r="QPY36" s="462"/>
      <c r="QPZ36" s="462"/>
      <c r="QQA36" s="462"/>
      <c r="QQB36" s="462"/>
      <c r="QQC36" s="462"/>
      <c r="QQD36" s="462"/>
      <c r="QQE36" s="462"/>
      <c r="QQF36" s="462"/>
      <c r="QQG36" s="462"/>
      <c r="QQH36" s="462"/>
      <c r="QQI36" s="462"/>
      <c r="QQJ36" s="462"/>
      <c r="QQK36" s="462"/>
      <c r="QQL36" s="462"/>
      <c r="QQM36" s="462"/>
      <c r="QQN36" s="462"/>
      <c r="QQO36" s="462"/>
      <c r="QQP36" s="462"/>
      <c r="QQQ36" s="462"/>
      <c r="QQR36" s="462"/>
      <c r="QQS36" s="462"/>
      <c r="QQT36" s="462"/>
      <c r="QQU36" s="462"/>
      <c r="QQV36" s="462"/>
      <c r="QQW36" s="462"/>
      <c r="QQX36" s="462"/>
      <c r="QQY36" s="462"/>
      <c r="QQZ36" s="462"/>
      <c r="QRA36" s="462"/>
      <c r="QRB36" s="462"/>
      <c r="QRC36" s="462"/>
      <c r="QRD36" s="462"/>
      <c r="QRE36" s="462"/>
      <c r="QRF36" s="462"/>
      <c r="QRG36" s="462"/>
      <c r="QRH36" s="462"/>
      <c r="QRI36" s="462"/>
      <c r="QRJ36" s="462"/>
      <c r="QRK36" s="462"/>
      <c r="QRL36" s="462"/>
      <c r="QRM36" s="462"/>
      <c r="QRN36" s="462"/>
      <c r="QRO36" s="462"/>
      <c r="QRP36" s="462"/>
      <c r="QRQ36" s="462"/>
      <c r="QRR36" s="462"/>
      <c r="QRS36" s="462"/>
      <c r="QRT36" s="462"/>
      <c r="QRU36" s="462"/>
      <c r="QRV36" s="462"/>
      <c r="QRW36" s="462"/>
      <c r="QRX36" s="462"/>
      <c r="QRY36" s="462"/>
      <c r="QRZ36" s="462"/>
      <c r="QSA36" s="462"/>
      <c r="QSB36" s="462"/>
      <c r="QSC36" s="462"/>
      <c r="QSD36" s="462"/>
      <c r="QSE36" s="462"/>
      <c r="QSF36" s="462"/>
      <c r="QSG36" s="462"/>
      <c r="QSH36" s="462"/>
      <c r="QSI36" s="462"/>
      <c r="QSJ36" s="462"/>
      <c r="QSK36" s="462"/>
      <c r="QSL36" s="462"/>
      <c r="QSM36" s="462"/>
      <c r="QSN36" s="462"/>
      <c r="QSO36" s="462"/>
      <c r="QSP36" s="462"/>
      <c r="QSQ36" s="462"/>
      <c r="QSR36" s="462"/>
      <c r="QSS36" s="462"/>
      <c r="QST36" s="462"/>
      <c r="QSU36" s="462"/>
      <c r="QSV36" s="462"/>
      <c r="QSW36" s="462"/>
      <c r="QSX36" s="462"/>
      <c r="QSY36" s="462"/>
      <c r="QSZ36" s="462"/>
      <c r="QTA36" s="462"/>
      <c r="QTB36" s="462"/>
      <c r="QTC36" s="462"/>
      <c r="QTD36" s="462"/>
      <c r="QTE36" s="462"/>
      <c r="QTF36" s="462"/>
      <c r="QTG36" s="462"/>
      <c r="QTH36" s="462"/>
      <c r="QTI36" s="462"/>
      <c r="QTJ36" s="462"/>
      <c r="QTK36" s="462"/>
      <c r="QTL36" s="462"/>
      <c r="QTM36" s="462"/>
      <c r="QTN36" s="462"/>
      <c r="QTO36" s="462"/>
      <c r="QTP36" s="462"/>
      <c r="QTQ36" s="462"/>
      <c r="QTR36" s="462"/>
      <c r="QTS36" s="462"/>
      <c r="QTT36" s="462"/>
      <c r="QTU36" s="462"/>
      <c r="QTV36" s="462"/>
      <c r="QTW36" s="462"/>
      <c r="QTX36" s="462"/>
      <c r="QTY36" s="462"/>
      <c r="QTZ36" s="462"/>
      <c r="QUA36" s="462"/>
      <c r="QUB36" s="462"/>
      <c r="QUC36" s="462"/>
      <c r="QUD36" s="462"/>
      <c r="QUE36" s="462"/>
      <c r="QUF36" s="462"/>
      <c r="QUG36" s="462"/>
      <c r="QUH36" s="462"/>
      <c r="QUI36" s="462"/>
      <c r="QUJ36" s="462"/>
      <c r="QUK36" s="462"/>
      <c r="QUL36" s="462"/>
      <c r="QUM36" s="462"/>
      <c r="QUN36" s="462"/>
      <c r="QUO36" s="462"/>
      <c r="QUP36" s="462"/>
      <c r="QUQ36" s="462"/>
      <c r="QUR36" s="462"/>
      <c r="QUS36" s="462"/>
      <c r="QUT36" s="462"/>
      <c r="QUU36" s="462"/>
      <c r="QUV36" s="462"/>
      <c r="QUW36" s="462"/>
      <c r="QUX36" s="462"/>
      <c r="QUY36" s="462"/>
      <c r="QUZ36" s="462"/>
      <c r="QVA36" s="462"/>
      <c r="QVB36" s="462"/>
      <c r="QVC36" s="462"/>
      <c r="QVD36" s="462"/>
      <c r="QVE36" s="462"/>
      <c r="QVF36" s="462"/>
      <c r="QVG36" s="462"/>
      <c r="QVH36" s="462"/>
      <c r="QVI36" s="462"/>
      <c r="QVJ36" s="462"/>
      <c r="QVK36" s="462"/>
      <c r="QVL36" s="462"/>
      <c r="QVM36" s="462"/>
      <c r="QVN36" s="462"/>
      <c r="QVO36" s="462"/>
      <c r="QVP36" s="462"/>
      <c r="QVQ36" s="462"/>
      <c r="QVR36" s="462"/>
      <c r="QVS36" s="462"/>
      <c r="QVT36" s="462"/>
      <c r="QVU36" s="462"/>
      <c r="QVV36" s="462"/>
      <c r="QVW36" s="462"/>
      <c r="QVX36" s="462"/>
      <c r="QVY36" s="462"/>
      <c r="QVZ36" s="462"/>
      <c r="QWA36" s="462"/>
      <c r="QWB36" s="462"/>
      <c r="QWC36" s="462"/>
      <c r="QWD36" s="462"/>
      <c r="QWE36" s="462"/>
      <c r="QWF36" s="462"/>
      <c r="QWG36" s="462"/>
      <c r="QWH36" s="462"/>
      <c r="QWI36" s="462"/>
      <c r="QWJ36" s="462"/>
      <c r="QWK36" s="462"/>
      <c r="QWL36" s="462"/>
      <c r="QWM36" s="462"/>
      <c r="QWN36" s="462"/>
      <c r="QWO36" s="462"/>
      <c r="QWP36" s="462"/>
      <c r="QWQ36" s="462"/>
      <c r="QWR36" s="462"/>
      <c r="QWS36" s="462"/>
      <c r="QWT36" s="462"/>
      <c r="QWU36" s="462"/>
      <c r="QWV36" s="462"/>
      <c r="QWW36" s="462"/>
      <c r="QWX36" s="462"/>
      <c r="QWY36" s="462"/>
      <c r="QWZ36" s="462"/>
      <c r="QXA36" s="462"/>
      <c r="QXB36" s="462"/>
      <c r="QXC36" s="462"/>
      <c r="QXD36" s="462"/>
      <c r="QXE36" s="462"/>
      <c r="QXF36" s="462"/>
      <c r="QXG36" s="462"/>
      <c r="QXH36" s="462"/>
      <c r="QXI36" s="462"/>
      <c r="QXJ36" s="462"/>
      <c r="QXK36" s="462"/>
      <c r="QXL36" s="462"/>
      <c r="QXM36" s="462"/>
      <c r="QXN36" s="462"/>
      <c r="QXO36" s="462"/>
      <c r="QXP36" s="462"/>
      <c r="QXQ36" s="462"/>
      <c r="QXR36" s="462"/>
      <c r="QXS36" s="462"/>
      <c r="QXT36" s="462"/>
      <c r="QXU36" s="462"/>
      <c r="QXV36" s="462"/>
      <c r="QXW36" s="462"/>
      <c r="QXX36" s="462"/>
      <c r="QXY36" s="462"/>
      <c r="QXZ36" s="462"/>
      <c r="QYA36" s="462"/>
      <c r="QYB36" s="462"/>
      <c r="QYC36" s="462"/>
      <c r="QYD36" s="462"/>
      <c r="QYE36" s="462"/>
      <c r="QYF36" s="462"/>
      <c r="QYG36" s="462"/>
      <c r="QYH36" s="462"/>
      <c r="QYI36" s="462"/>
      <c r="QYJ36" s="462"/>
      <c r="QYK36" s="462"/>
      <c r="QYL36" s="462"/>
      <c r="QYM36" s="462"/>
      <c r="QYN36" s="462"/>
      <c r="QYO36" s="462"/>
      <c r="QYP36" s="462"/>
      <c r="QYQ36" s="462"/>
      <c r="QYR36" s="462"/>
      <c r="QYS36" s="462"/>
      <c r="QYT36" s="462"/>
      <c r="QYU36" s="462"/>
      <c r="QYV36" s="462"/>
      <c r="QYW36" s="462"/>
      <c r="QYX36" s="462"/>
      <c r="QYY36" s="462"/>
      <c r="QYZ36" s="462"/>
      <c r="QZA36" s="462"/>
      <c r="QZB36" s="462"/>
      <c r="QZC36" s="462"/>
      <c r="QZD36" s="462"/>
      <c r="QZE36" s="462"/>
      <c r="QZF36" s="462"/>
      <c r="QZG36" s="462"/>
      <c r="QZH36" s="462"/>
      <c r="QZI36" s="462"/>
      <c r="QZJ36" s="462"/>
      <c r="QZK36" s="462"/>
      <c r="QZL36" s="462"/>
      <c r="QZM36" s="462"/>
      <c r="QZN36" s="462"/>
      <c r="QZO36" s="462"/>
      <c r="QZP36" s="462"/>
      <c r="QZQ36" s="462"/>
      <c r="QZR36" s="462"/>
      <c r="QZS36" s="462"/>
      <c r="QZT36" s="462"/>
      <c r="QZU36" s="462"/>
      <c r="QZV36" s="462"/>
      <c r="QZW36" s="462"/>
      <c r="QZX36" s="462"/>
      <c r="QZY36" s="462"/>
      <c r="QZZ36" s="462"/>
      <c r="RAA36" s="462"/>
      <c r="RAB36" s="462"/>
      <c r="RAC36" s="462"/>
      <c r="RAD36" s="462"/>
      <c r="RAE36" s="462"/>
      <c r="RAF36" s="462"/>
      <c r="RAG36" s="462"/>
      <c r="RAH36" s="462"/>
      <c r="RAI36" s="462"/>
      <c r="RAJ36" s="462"/>
      <c r="RAK36" s="462"/>
      <c r="RAL36" s="462"/>
      <c r="RAM36" s="462"/>
      <c r="RAN36" s="462"/>
      <c r="RAO36" s="462"/>
      <c r="RAP36" s="462"/>
      <c r="RAQ36" s="462"/>
      <c r="RAR36" s="462"/>
      <c r="RAS36" s="462"/>
      <c r="RAT36" s="462"/>
      <c r="RAU36" s="462"/>
      <c r="RAV36" s="462"/>
      <c r="RAW36" s="462"/>
      <c r="RAX36" s="462"/>
      <c r="RAY36" s="462"/>
      <c r="RAZ36" s="462"/>
      <c r="RBA36" s="462"/>
      <c r="RBB36" s="462"/>
      <c r="RBC36" s="462"/>
      <c r="RBD36" s="462"/>
      <c r="RBE36" s="462"/>
      <c r="RBF36" s="462"/>
      <c r="RBG36" s="462"/>
      <c r="RBH36" s="462"/>
      <c r="RBI36" s="462"/>
      <c r="RBJ36" s="462"/>
      <c r="RBK36" s="462"/>
      <c r="RBL36" s="462"/>
      <c r="RBM36" s="462"/>
      <c r="RBN36" s="462"/>
      <c r="RBO36" s="462"/>
      <c r="RBP36" s="462"/>
      <c r="RBQ36" s="462"/>
      <c r="RBR36" s="462"/>
      <c r="RBS36" s="462"/>
      <c r="RBT36" s="462"/>
      <c r="RBU36" s="462"/>
      <c r="RBV36" s="462"/>
      <c r="RBW36" s="462"/>
      <c r="RBX36" s="462"/>
      <c r="RBY36" s="462"/>
      <c r="RBZ36" s="462"/>
      <c r="RCA36" s="462"/>
      <c r="RCB36" s="462"/>
      <c r="RCC36" s="462"/>
      <c r="RCD36" s="462"/>
      <c r="RCE36" s="462"/>
      <c r="RCF36" s="462"/>
      <c r="RCG36" s="462"/>
      <c r="RCH36" s="462"/>
      <c r="RCI36" s="462"/>
      <c r="RCJ36" s="462"/>
      <c r="RCK36" s="462"/>
      <c r="RCL36" s="462"/>
      <c r="RCM36" s="462"/>
      <c r="RCN36" s="462"/>
      <c r="RCO36" s="462"/>
      <c r="RCP36" s="462"/>
      <c r="RCQ36" s="462"/>
      <c r="RCR36" s="462"/>
      <c r="RCS36" s="462"/>
      <c r="RCT36" s="462"/>
      <c r="RCU36" s="462"/>
      <c r="RCV36" s="462"/>
      <c r="RCW36" s="462"/>
      <c r="RCX36" s="462"/>
      <c r="RCY36" s="462"/>
      <c r="RCZ36" s="462"/>
      <c r="RDA36" s="462"/>
      <c r="RDB36" s="462"/>
      <c r="RDC36" s="462"/>
      <c r="RDD36" s="462"/>
      <c r="RDE36" s="462"/>
      <c r="RDF36" s="462"/>
      <c r="RDG36" s="462"/>
      <c r="RDH36" s="462"/>
      <c r="RDI36" s="462"/>
      <c r="RDJ36" s="462"/>
      <c r="RDK36" s="462"/>
      <c r="RDL36" s="462"/>
      <c r="RDM36" s="462"/>
      <c r="RDN36" s="462"/>
      <c r="RDO36" s="462"/>
      <c r="RDP36" s="462"/>
      <c r="RDQ36" s="462"/>
      <c r="RDR36" s="462"/>
      <c r="RDS36" s="462"/>
      <c r="RDT36" s="462"/>
      <c r="RDU36" s="462"/>
      <c r="RDV36" s="462"/>
      <c r="RDW36" s="462"/>
      <c r="RDX36" s="462"/>
      <c r="RDY36" s="462"/>
      <c r="RDZ36" s="462"/>
      <c r="REA36" s="462"/>
      <c r="REB36" s="462"/>
      <c r="REC36" s="462"/>
      <c r="RED36" s="462"/>
      <c r="REE36" s="462"/>
      <c r="REF36" s="462"/>
      <c r="REG36" s="462"/>
      <c r="REH36" s="462"/>
      <c r="REI36" s="462"/>
      <c r="REJ36" s="462"/>
      <c r="REK36" s="462"/>
      <c r="REL36" s="462"/>
      <c r="REM36" s="462"/>
      <c r="REN36" s="462"/>
      <c r="REO36" s="462"/>
      <c r="REP36" s="462"/>
      <c r="REQ36" s="462"/>
      <c r="RER36" s="462"/>
      <c r="RES36" s="462"/>
      <c r="RET36" s="462"/>
      <c r="REU36" s="462"/>
      <c r="REV36" s="462"/>
      <c r="REW36" s="462"/>
      <c r="REX36" s="462"/>
      <c r="REY36" s="462"/>
      <c r="REZ36" s="462"/>
      <c r="RFA36" s="462"/>
      <c r="RFB36" s="462"/>
      <c r="RFC36" s="462"/>
      <c r="RFD36" s="462"/>
      <c r="RFE36" s="462"/>
      <c r="RFF36" s="462"/>
      <c r="RFG36" s="462"/>
      <c r="RFH36" s="462"/>
      <c r="RFI36" s="462"/>
      <c r="RFJ36" s="462"/>
      <c r="RFK36" s="462"/>
      <c r="RFL36" s="462"/>
      <c r="RFM36" s="462"/>
      <c r="RFN36" s="462"/>
      <c r="RFO36" s="462"/>
      <c r="RFP36" s="462"/>
      <c r="RFQ36" s="462"/>
      <c r="RFR36" s="462"/>
      <c r="RFS36" s="462"/>
      <c r="RFT36" s="462"/>
      <c r="RFU36" s="462"/>
      <c r="RFV36" s="462"/>
      <c r="RFW36" s="462"/>
      <c r="RFX36" s="462"/>
      <c r="RFY36" s="462"/>
      <c r="RFZ36" s="462"/>
      <c r="RGA36" s="462"/>
      <c r="RGB36" s="462"/>
      <c r="RGC36" s="462"/>
      <c r="RGD36" s="462"/>
      <c r="RGE36" s="462"/>
      <c r="RGF36" s="462"/>
      <c r="RGG36" s="462"/>
      <c r="RGH36" s="462"/>
      <c r="RGI36" s="462"/>
      <c r="RGJ36" s="462"/>
      <c r="RGK36" s="462"/>
      <c r="RGL36" s="462"/>
      <c r="RGM36" s="462"/>
      <c r="RGN36" s="462"/>
      <c r="RGO36" s="462"/>
      <c r="RGP36" s="462"/>
      <c r="RGQ36" s="462"/>
      <c r="RGR36" s="462"/>
      <c r="RGS36" s="462"/>
      <c r="RGT36" s="462"/>
      <c r="RGU36" s="462"/>
      <c r="RGV36" s="462"/>
      <c r="RGW36" s="462"/>
      <c r="RGX36" s="462"/>
      <c r="RGY36" s="462"/>
      <c r="RGZ36" s="462"/>
      <c r="RHA36" s="462"/>
      <c r="RHB36" s="462"/>
      <c r="RHC36" s="462"/>
      <c r="RHD36" s="462"/>
      <c r="RHE36" s="462"/>
      <c r="RHF36" s="462"/>
      <c r="RHG36" s="462"/>
      <c r="RHH36" s="462"/>
      <c r="RHI36" s="462"/>
      <c r="RHJ36" s="462"/>
      <c r="RHK36" s="462"/>
      <c r="RHL36" s="462"/>
      <c r="RHM36" s="462"/>
      <c r="RHN36" s="462"/>
      <c r="RHO36" s="462"/>
      <c r="RHP36" s="462"/>
      <c r="RHQ36" s="462"/>
      <c r="RHR36" s="462"/>
      <c r="RHS36" s="462"/>
      <c r="RHT36" s="462"/>
      <c r="RHU36" s="462"/>
      <c r="RHV36" s="462"/>
      <c r="RHW36" s="462"/>
      <c r="RHX36" s="462"/>
      <c r="RHY36" s="462"/>
      <c r="RHZ36" s="462"/>
      <c r="RIA36" s="462"/>
      <c r="RIB36" s="462"/>
      <c r="RIC36" s="462"/>
      <c r="RID36" s="462"/>
      <c r="RIE36" s="462"/>
      <c r="RIF36" s="462"/>
      <c r="RIG36" s="462"/>
      <c r="RIH36" s="462"/>
      <c r="RII36" s="462"/>
      <c r="RIJ36" s="462"/>
      <c r="RIK36" s="462"/>
      <c r="RIL36" s="462"/>
      <c r="RIM36" s="462"/>
      <c r="RIN36" s="462"/>
      <c r="RIO36" s="462"/>
      <c r="RIP36" s="462"/>
      <c r="RIQ36" s="462"/>
      <c r="RIR36" s="462"/>
      <c r="RIS36" s="462"/>
      <c r="RIT36" s="462"/>
      <c r="RIU36" s="462"/>
      <c r="RIV36" s="462"/>
      <c r="RIW36" s="462"/>
      <c r="RIX36" s="462"/>
      <c r="RIY36" s="462"/>
      <c r="RIZ36" s="462"/>
      <c r="RJA36" s="462"/>
      <c r="RJB36" s="462"/>
      <c r="RJC36" s="462"/>
      <c r="RJD36" s="462"/>
      <c r="RJE36" s="462"/>
      <c r="RJF36" s="462"/>
      <c r="RJG36" s="462"/>
      <c r="RJH36" s="462"/>
      <c r="RJI36" s="462"/>
      <c r="RJJ36" s="462"/>
      <c r="RJK36" s="462"/>
      <c r="RJL36" s="462"/>
      <c r="RJM36" s="462"/>
      <c r="RJN36" s="462"/>
      <c r="RJO36" s="462"/>
      <c r="RJP36" s="462"/>
      <c r="RJQ36" s="462"/>
      <c r="RJR36" s="462"/>
      <c r="RJS36" s="462"/>
      <c r="RJT36" s="462"/>
      <c r="RJU36" s="462"/>
      <c r="RJV36" s="462"/>
      <c r="RJW36" s="462"/>
      <c r="RJX36" s="462"/>
      <c r="RJY36" s="462"/>
      <c r="RJZ36" s="462"/>
      <c r="RKA36" s="462"/>
      <c r="RKB36" s="462"/>
      <c r="RKC36" s="462"/>
      <c r="RKD36" s="462"/>
      <c r="RKE36" s="462"/>
      <c r="RKF36" s="462"/>
      <c r="RKG36" s="462"/>
      <c r="RKH36" s="462"/>
      <c r="RKI36" s="462"/>
      <c r="RKJ36" s="462"/>
      <c r="RKK36" s="462"/>
      <c r="RKL36" s="462"/>
      <c r="RKM36" s="462"/>
      <c r="RKN36" s="462"/>
      <c r="RKO36" s="462"/>
      <c r="RKP36" s="462"/>
      <c r="RKQ36" s="462"/>
      <c r="RKR36" s="462"/>
      <c r="RKS36" s="462"/>
      <c r="RKT36" s="462"/>
      <c r="RKU36" s="462"/>
      <c r="RKV36" s="462"/>
      <c r="RKW36" s="462"/>
      <c r="RKX36" s="462"/>
      <c r="RKY36" s="462"/>
      <c r="RKZ36" s="462"/>
      <c r="RLA36" s="462"/>
      <c r="RLB36" s="462"/>
      <c r="RLC36" s="462"/>
      <c r="RLD36" s="462"/>
      <c r="RLE36" s="462"/>
      <c r="RLF36" s="462"/>
      <c r="RLG36" s="462"/>
      <c r="RLH36" s="462"/>
      <c r="RLI36" s="462"/>
      <c r="RLJ36" s="462"/>
      <c r="RLK36" s="462"/>
      <c r="RLL36" s="462"/>
      <c r="RLM36" s="462"/>
      <c r="RLN36" s="462"/>
      <c r="RLO36" s="462"/>
      <c r="RLP36" s="462"/>
      <c r="RLQ36" s="462"/>
      <c r="RLR36" s="462"/>
      <c r="RLS36" s="462"/>
      <c r="RLT36" s="462"/>
      <c r="RLU36" s="462"/>
      <c r="RLV36" s="462"/>
      <c r="RLW36" s="462"/>
      <c r="RLX36" s="462"/>
      <c r="RLY36" s="462"/>
      <c r="RLZ36" s="462"/>
      <c r="RMA36" s="462"/>
      <c r="RMB36" s="462"/>
      <c r="RMC36" s="462"/>
      <c r="RMD36" s="462"/>
      <c r="RME36" s="462"/>
      <c r="RMF36" s="462"/>
      <c r="RMG36" s="462"/>
      <c r="RMH36" s="462"/>
      <c r="RMI36" s="462"/>
      <c r="RMJ36" s="462"/>
      <c r="RMK36" s="462"/>
      <c r="RML36" s="462"/>
      <c r="RMM36" s="462"/>
      <c r="RMN36" s="462"/>
      <c r="RMO36" s="462"/>
      <c r="RMP36" s="462"/>
      <c r="RMQ36" s="462"/>
      <c r="RMR36" s="462"/>
      <c r="RMS36" s="462"/>
      <c r="RMT36" s="462"/>
      <c r="RMU36" s="462"/>
      <c r="RMV36" s="462"/>
      <c r="RMW36" s="462"/>
      <c r="RMX36" s="462"/>
      <c r="RMY36" s="462"/>
      <c r="RMZ36" s="462"/>
      <c r="RNA36" s="462"/>
      <c r="RNB36" s="462"/>
      <c r="RNC36" s="462"/>
      <c r="RND36" s="462"/>
      <c r="RNE36" s="462"/>
      <c r="RNF36" s="462"/>
      <c r="RNG36" s="462"/>
      <c r="RNH36" s="462"/>
      <c r="RNI36" s="462"/>
      <c r="RNJ36" s="462"/>
      <c r="RNK36" s="462"/>
      <c r="RNL36" s="462"/>
      <c r="RNM36" s="462"/>
      <c r="RNN36" s="462"/>
      <c r="RNO36" s="462"/>
      <c r="RNP36" s="462"/>
      <c r="RNQ36" s="462"/>
      <c r="RNR36" s="462"/>
      <c r="RNS36" s="462"/>
      <c r="RNT36" s="462"/>
      <c r="RNU36" s="462"/>
      <c r="RNV36" s="462"/>
      <c r="RNW36" s="462"/>
      <c r="RNX36" s="462"/>
      <c r="RNY36" s="462"/>
      <c r="RNZ36" s="462"/>
      <c r="ROA36" s="462"/>
      <c r="ROB36" s="462"/>
      <c r="ROC36" s="462"/>
      <c r="ROD36" s="462"/>
      <c r="ROE36" s="462"/>
      <c r="ROF36" s="462"/>
      <c r="ROG36" s="462"/>
      <c r="ROH36" s="462"/>
      <c r="ROI36" s="462"/>
      <c r="ROJ36" s="462"/>
      <c r="ROK36" s="462"/>
      <c r="ROL36" s="462"/>
      <c r="ROM36" s="462"/>
      <c r="RON36" s="462"/>
      <c r="ROO36" s="462"/>
      <c r="ROP36" s="462"/>
      <c r="ROQ36" s="462"/>
      <c r="ROR36" s="462"/>
      <c r="ROS36" s="462"/>
      <c r="ROT36" s="462"/>
      <c r="ROU36" s="462"/>
      <c r="ROV36" s="462"/>
      <c r="ROW36" s="462"/>
      <c r="ROX36" s="462"/>
      <c r="ROY36" s="462"/>
      <c r="ROZ36" s="462"/>
      <c r="RPA36" s="462"/>
      <c r="RPB36" s="462"/>
      <c r="RPC36" s="462"/>
      <c r="RPD36" s="462"/>
      <c r="RPE36" s="462"/>
      <c r="RPF36" s="462"/>
      <c r="RPG36" s="462"/>
      <c r="RPH36" s="462"/>
      <c r="RPI36" s="462"/>
      <c r="RPJ36" s="462"/>
      <c r="RPK36" s="462"/>
      <c r="RPL36" s="462"/>
      <c r="RPM36" s="462"/>
      <c r="RPN36" s="462"/>
      <c r="RPO36" s="462"/>
      <c r="RPP36" s="462"/>
      <c r="RPQ36" s="462"/>
      <c r="RPR36" s="462"/>
      <c r="RPS36" s="462"/>
      <c r="RPT36" s="462"/>
      <c r="RPU36" s="462"/>
      <c r="RPV36" s="462"/>
      <c r="RPW36" s="462"/>
      <c r="RPX36" s="462"/>
      <c r="RPY36" s="462"/>
      <c r="RPZ36" s="462"/>
      <c r="RQA36" s="462"/>
      <c r="RQB36" s="462"/>
      <c r="RQC36" s="462"/>
      <c r="RQD36" s="462"/>
      <c r="RQE36" s="462"/>
      <c r="RQF36" s="462"/>
      <c r="RQG36" s="462"/>
      <c r="RQH36" s="462"/>
      <c r="RQI36" s="462"/>
      <c r="RQJ36" s="462"/>
      <c r="RQK36" s="462"/>
      <c r="RQL36" s="462"/>
      <c r="RQM36" s="462"/>
      <c r="RQN36" s="462"/>
      <c r="RQO36" s="462"/>
      <c r="RQP36" s="462"/>
      <c r="RQQ36" s="462"/>
      <c r="RQR36" s="462"/>
      <c r="RQS36" s="462"/>
      <c r="RQT36" s="462"/>
      <c r="RQU36" s="462"/>
      <c r="RQV36" s="462"/>
      <c r="RQW36" s="462"/>
      <c r="RQX36" s="462"/>
      <c r="RQY36" s="462"/>
      <c r="RQZ36" s="462"/>
      <c r="RRA36" s="462"/>
      <c r="RRB36" s="462"/>
      <c r="RRC36" s="462"/>
      <c r="RRD36" s="462"/>
      <c r="RRE36" s="462"/>
      <c r="RRF36" s="462"/>
      <c r="RRG36" s="462"/>
      <c r="RRH36" s="462"/>
      <c r="RRI36" s="462"/>
      <c r="RRJ36" s="462"/>
      <c r="RRK36" s="462"/>
      <c r="RRL36" s="462"/>
      <c r="RRM36" s="462"/>
      <c r="RRN36" s="462"/>
      <c r="RRO36" s="462"/>
      <c r="RRP36" s="462"/>
      <c r="RRQ36" s="462"/>
      <c r="RRR36" s="462"/>
      <c r="RRS36" s="462"/>
      <c r="RRT36" s="462"/>
      <c r="RRU36" s="462"/>
      <c r="RRV36" s="462"/>
      <c r="RRW36" s="462"/>
      <c r="RRX36" s="462"/>
      <c r="RRY36" s="462"/>
      <c r="RRZ36" s="462"/>
      <c r="RSA36" s="462"/>
      <c r="RSB36" s="462"/>
      <c r="RSC36" s="462"/>
      <c r="RSD36" s="462"/>
      <c r="RSE36" s="462"/>
      <c r="RSF36" s="462"/>
      <c r="RSG36" s="462"/>
      <c r="RSH36" s="462"/>
      <c r="RSI36" s="462"/>
      <c r="RSJ36" s="462"/>
      <c r="RSK36" s="462"/>
      <c r="RSL36" s="462"/>
      <c r="RSM36" s="462"/>
      <c r="RSN36" s="462"/>
      <c r="RSO36" s="462"/>
      <c r="RSP36" s="462"/>
      <c r="RSQ36" s="462"/>
      <c r="RSR36" s="462"/>
      <c r="RSS36" s="462"/>
      <c r="RST36" s="462"/>
      <c r="RSU36" s="462"/>
      <c r="RSV36" s="462"/>
      <c r="RSW36" s="462"/>
      <c r="RSX36" s="462"/>
      <c r="RSY36" s="462"/>
      <c r="RSZ36" s="462"/>
      <c r="RTA36" s="462"/>
      <c r="RTB36" s="462"/>
      <c r="RTC36" s="462"/>
      <c r="RTD36" s="462"/>
      <c r="RTE36" s="462"/>
      <c r="RTF36" s="462"/>
      <c r="RTG36" s="462"/>
      <c r="RTH36" s="462"/>
      <c r="RTI36" s="462"/>
      <c r="RTJ36" s="462"/>
      <c r="RTK36" s="462"/>
      <c r="RTL36" s="462"/>
      <c r="RTM36" s="462"/>
      <c r="RTN36" s="462"/>
      <c r="RTO36" s="462"/>
      <c r="RTP36" s="462"/>
      <c r="RTQ36" s="462"/>
      <c r="RTR36" s="462"/>
      <c r="RTS36" s="462"/>
      <c r="RTT36" s="462"/>
      <c r="RTU36" s="462"/>
      <c r="RTV36" s="462"/>
      <c r="RTW36" s="462"/>
      <c r="RTX36" s="462"/>
      <c r="RTY36" s="462"/>
      <c r="RTZ36" s="462"/>
      <c r="RUA36" s="462"/>
      <c r="RUB36" s="462"/>
      <c r="RUC36" s="462"/>
      <c r="RUD36" s="462"/>
      <c r="RUE36" s="462"/>
      <c r="RUF36" s="462"/>
      <c r="RUG36" s="462"/>
      <c r="RUH36" s="462"/>
      <c r="RUI36" s="462"/>
      <c r="RUJ36" s="462"/>
      <c r="RUK36" s="462"/>
      <c r="RUL36" s="462"/>
      <c r="RUM36" s="462"/>
      <c r="RUN36" s="462"/>
      <c r="RUO36" s="462"/>
      <c r="RUP36" s="462"/>
      <c r="RUQ36" s="462"/>
      <c r="RUR36" s="462"/>
      <c r="RUS36" s="462"/>
      <c r="RUT36" s="462"/>
      <c r="RUU36" s="462"/>
      <c r="RUV36" s="462"/>
      <c r="RUW36" s="462"/>
      <c r="RUX36" s="462"/>
      <c r="RUY36" s="462"/>
      <c r="RUZ36" s="462"/>
      <c r="RVA36" s="462"/>
      <c r="RVB36" s="462"/>
      <c r="RVC36" s="462"/>
      <c r="RVD36" s="462"/>
      <c r="RVE36" s="462"/>
      <c r="RVF36" s="462"/>
      <c r="RVG36" s="462"/>
      <c r="RVH36" s="462"/>
      <c r="RVI36" s="462"/>
      <c r="RVJ36" s="462"/>
      <c r="RVK36" s="462"/>
      <c r="RVL36" s="462"/>
      <c r="RVM36" s="462"/>
      <c r="RVN36" s="462"/>
      <c r="RVO36" s="462"/>
      <c r="RVP36" s="462"/>
      <c r="RVQ36" s="462"/>
      <c r="RVR36" s="462"/>
      <c r="RVS36" s="462"/>
      <c r="RVT36" s="462"/>
      <c r="RVU36" s="462"/>
      <c r="RVV36" s="462"/>
      <c r="RVW36" s="462"/>
      <c r="RVX36" s="462"/>
      <c r="RVY36" s="462"/>
      <c r="RVZ36" s="462"/>
      <c r="RWA36" s="462"/>
      <c r="RWB36" s="462"/>
      <c r="RWC36" s="462"/>
      <c r="RWD36" s="462"/>
      <c r="RWE36" s="462"/>
      <c r="RWF36" s="462"/>
      <c r="RWG36" s="462"/>
      <c r="RWH36" s="462"/>
      <c r="RWI36" s="462"/>
      <c r="RWJ36" s="462"/>
      <c r="RWK36" s="462"/>
      <c r="RWL36" s="462"/>
      <c r="RWM36" s="462"/>
      <c r="RWN36" s="462"/>
      <c r="RWO36" s="462"/>
      <c r="RWP36" s="462"/>
      <c r="RWQ36" s="462"/>
      <c r="RWR36" s="462"/>
      <c r="RWS36" s="462"/>
      <c r="RWT36" s="462"/>
      <c r="RWU36" s="462"/>
      <c r="RWV36" s="462"/>
      <c r="RWW36" s="462"/>
      <c r="RWX36" s="462"/>
      <c r="RWY36" s="462"/>
      <c r="RWZ36" s="462"/>
      <c r="RXA36" s="462"/>
      <c r="RXB36" s="462"/>
      <c r="RXC36" s="462"/>
      <c r="RXD36" s="462"/>
      <c r="RXE36" s="462"/>
      <c r="RXF36" s="462"/>
      <c r="RXG36" s="462"/>
      <c r="RXH36" s="462"/>
      <c r="RXI36" s="462"/>
      <c r="RXJ36" s="462"/>
      <c r="RXK36" s="462"/>
      <c r="RXL36" s="462"/>
      <c r="RXM36" s="462"/>
      <c r="RXN36" s="462"/>
      <c r="RXO36" s="462"/>
      <c r="RXP36" s="462"/>
      <c r="RXQ36" s="462"/>
      <c r="RXR36" s="462"/>
      <c r="RXS36" s="462"/>
      <c r="RXT36" s="462"/>
      <c r="RXU36" s="462"/>
      <c r="RXV36" s="462"/>
      <c r="RXW36" s="462"/>
      <c r="RXX36" s="462"/>
      <c r="RXY36" s="462"/>
      <c r="RXZ36" s="462"/>
      <c r="RYA36" s="462"/>
      <c r="RYB36" s="462"/>
      <c r="RYC36" s="462"/>
      <c r="RYD36" s="462"/>
      <c r="RYE36" s="462"/>
      <c r="RYF36" s="462"/>
      <c r="RYG36" s="462"/>
      <c r="RYH36" s="462"/>
      <c r="RYI36" s="462"/>
      <c r="RYJ36" s="462"/>
      <c r="RYK36" s="462"/>
      <c r="RYL36" s="462"/>
      <c r="RYM36" s="462"/>
      <c r="RYN36" s="462"/>
      <c r="RYO36" s="462"/>
      <c r="RYP36" s="462"/>
      <c r="RYQ36" s="462"/>
      <c r="RYR36" s="462"/>
      <c r="RYS36" s="462"/>
      <c r="RYT36" s="462"/>
      <c r="RYU36" s="462"/>
      <c r="RYV36" s="462"/>
      <c r="RYW36" s="462"/>
      <c r="RYX36" s="462"/>
      <c r="RYY36" s="462"/>
      <c r="RYZ36" s="462"/>
      <c r="RZA36" s="462"/>
      <c r="RZB36" s="462"/>
      <c r="RZC36" s="462"/>
      <c r="RZD36" s="462"/>
      <c r="RZE36" s="462"/>
      <c r="RZF36" s="462"/>
      <c r="RZG36" s="462"/>
      <c r="RZH36" s="462"/>
      <c r="RZI36" s="462"/>
      <c r="RZJ36" s="462"/>
      <c r="RZK36" s="462"/>
      <c r="RZL36" s="462"/>
      <c r="RZM36" s="462"/>
      <c r="RZN36" s="462"/>
      <c r="RZO36" s="462"/>
      <c r="RZP36" s="462"/>
      <c r="RZQ36" s="462"/>
      <c r="RZR36" s="462"/>
      <c r="RZS36" s="462"/>
      <c r="RZT36" s="462"/>
      <c r="RZU36" s="462"/>
      <c r="RZV36" s="462"/>
      <c r="RZW36" s="462"/>
      <c r="RZX36" s="462"/>
      <c r="RZY36" s="462"/>
      <c r="RZZ36" s="462"/>
      <c r="SAA36" s="462"/>
      <c r="SAB36" s="462"/>
      <c r="SAC36" s="462"/>
      <c r="SAD36" s="462"/>
      <c r="SAE36" s="462"/>
      <c r="SAF36" s="462"/>
      <c r="SAG36" s="462"/>
      <c r="SAH36" s="462"/>
      <c r="SAI36" s="462"/>
      <c r="SAJ36" s="462"/>
      <c r="SAK36" s="462"/>
      <c r="SAL36" s="462"/>
      <c r="SAM36" s="462"/>
      <c r="SAN36" s="462"/>
      <c r="SAO36" s="462"/>
      <c r="SAP36" s="462"/>
      <c r="SAQ36" s="462"/>
      <c r="SAR36" s="462"/>
      <c r="SAS36" s="462"/>
      <c r="SAT36" s="462"/>
      <c r="SAU36" s="462"/>
      <c r="SAV36" s="462"/>
      <c r="SAW36" s="462"/>
      <c r="SAX36" s="462"/>
      <c r="SAY36" s="462"/>
      <c r="SAZ36" s="462"/>
      <c r="SBA36" s="462"/>
      <c r="SBB36" s="462"/>
      <c r="SBC36" s="462"/>
      <c r="SBD36" s="462"/>
      <c r="SBE36" s="462"/>
      <c r="SBF36" s="462"/>
      <c r="SBG36" s="462"/>
      <c r="SBH36" s="462"/>
      <c r="SBI36" s="462"/>
      <c r="SBJ36" s="462"/>
      <c r="SBK36" s="462"/>
      <c r="SBL36" s="462"/>
      <c r="SBM36" s="462"/>
      <c r="SBN36" s="462"/>
      <c r="SBO36" s="462"/>
      <c r="SBP36" s="462"/>
      <c r="SBQ36" s="462"/>
      <c r="SBR36" s="462"/>
      <c r="SBS36" s="462"/>
      <c r="SBT36" s="462"/>
      <c r="SBU36" s="462"/>
      <c r="SBV36" s="462"/>
      <c r="SBW36" s="462"/>
      <c r="SBX36" s="462"/>
      <c r="SBY36" s="462"/>
      <c r="SBZ36" s="462"/>
      <c r="SCA36" s="462"/>
      <c r="SCB36" s="462"/>
      <c r="SCC36" s="462"/>
      <c r="SCD36" s="462"/>
      <c r="SCE36" s="462"/>
      <c r="SCF36" s="462"/>
      <c r="SCG36" s="462"/>
      <c r="SCH36" s="462"/>
      <c r="SCI36" s="462"/>
      <c r="SCJ36" s="462"/>
      <c r="SCK36" s="462"/>
      <c r="SCL36" s="462"/>
      <c r="SCM36" s="462"/>
      <c r="SCN36" s="462"/>
      <c r="SCO36" s="462"/>
      <c r="SCP36" s="462"/>
      <c r="SCQ36" s="462"/>
      <c r="SCR36" s="462"/>
      <c r="SCS36" s="462"/>
      <c r="SCT36" s="462"/>
      <c r="SCU36" s="462"/>
      <c r="SCV36" s="462"/>
      <c r="SCW36" s="462"/>
      <c r="SCX36" s="462"/>
      <c r="SCY36" s="462"/>
      <c r="SCZ36" s="462"/>
      <c r="SDA36" s="462"/>
      <c r="SDB36" s="462"/>
      <c r="SDC36" s="462"/>
      <c r="SDD36" s="462"/>
      <c r="SDE36" s="462"/>
      <c r="SDF36" s="462"/>
      <c r="SDG36" s="462"/>
      <c r="SDH36" s="462"/>
      <c r="SDI36" s="462"/>
      <c r="SDJ36" s="462"/>
      <c r="SDK36" s="462"/>
      <c r="SDL36" s="462"/>
      <c r="SDM36" s="462"/>
      <c r="SDN36" s="462"/>
      <c r="SDO36" s="462"/>
      <c r="SDP36" s="462"/>
      <c r="SDQ36" s="462"/>
      <c r="SDR36" s="462"/>
      <c r="SDS36" s="462"/>
      <c r="SDT36" s="462"/>
      <c r="SDU36" s="462"/>
      <c r="SDV36" s="462"/>
      <c r="SDW36" s="462"/>
      <c r="SDX36" s="462"/>
      <c r="SDY36" s="462"/>
      <c r="SDZ36" s="462"/>
      <c r="SEA36" s="462"/>
      <c r="SEB36" s="462"/>
      <c r="SEC36" s="462"/>
      <c r="SED36" s="462"/>
      <c r="SEE36" s="462"/>
      <c r="SEF36" s="462"/>
      <c r="SEG36" s="462"/>
      <c r="SEH36" s="462"/>
      <c r="SEI36" s="462"/>
      <c r="SEJ36" s="462"/>
      <c r="SEK36" s="462"/>
      <c r="SEL36" s="462"/>
      <c r="SEM36" s="462"/>
      <c r="SEN36" s="462"/>
      <c r="SEO36" s="462"/>
      <c r="SEP36" s="462"/>
      <c r="SEQ36" s="462"/>
      <c r="SER36" s="462"/>
      <c r="SES36" s="462"/>
      <c r="SET36" s="462"/>
      <c r="SEU36" s="462"/>
      <c r="SEV36" s="462"/>
      <c r="SEW36" s="462"/>
      <c r="SEX36" s="462"/>
      <c r="SEY36" s="462"/>
      <c r="SEZ36" s="462"/>
      <c r="SFA36" s="462"/>
      <c r="SFB36" s="462"/>
      <c r="SFC36" s="462"/>
      <c r="SFD36" s="462"/>
      <c r="SFE36" s="462"/>
      <c r="SFF36" s="462"/>
      <c r="SFG36" s="462"/>
      <c r="SFH36" s="462"/>
      <c r="SFI36" s="462"/>
      <c r="SFJ36" s="462"/>
      <c r="SFK36" s="462"/>
      <c r="SFL36" s="462"/>
      <c r="SFM36" s="462"/>
      <c r="SFN36" s="462"/>
      <c r="SFO36" s="462"/>
      <c r="SFP36" s="462"/>
      <c r="SFQ36" s="462"/>
      <c r="SFR36" s="462"/>
      <c r="SFS36" s="462"/>
      <c r="SFT36" s="462"/>
      <c r="SFU36" s="462"/>
      <c r="SFV36" s="462"/>
      <c r="SFW36" s="462"/>
      <c r="SFX36" s="462"/>
      <c r="SFY36" s="462"/>
      <c r="SFZ36" s="462"/>
      <c r="SGA36" s="462"/>
      <c r="SGB36" s="462"/>
      <c r="SGC36" s="462"/>
      <c r="SGD36" s="462"/>
      <c r="SGE36" s="462"/>
      <c r="SGF36" s="462"/>
      <c r="SGG36" s="462"/>
      <c r="SGH36" s="462"/>
      <c r="SGI36" s="462"/>
      <c r="SGJ36" s="462"/>
      <c r="SGK36" s="462"/>
      <c r="SGL36" s="462"/>
      <c r="SGM36" s="462"/>
      <c r="SGN36" s="462"/>
      <c r="SGO36" s="462"/>
      <c r="SGP36" s="462"/>
      <c r="SGQ36" s="462"/>
      <c r="SGR36" s="462"/>
      <c r="SGS36" s="462"/>
      <c r="SGT36" s="462"/>
      <c r="SGU36" s="462"/>
      <c r="SGV36" s="462"/>
      <c r="SGW36" s="462"/>
      <c r="SGX36" s="462"/>
      <c r="SGY36" s="462"/>
      <c r="SGZ36" s="462"/>
      <c r="SHA36" s="462"/>
      <c r="SHB36" s="462"/>
      <c r="SHC36" s="462"/>
      <c r="SHD36" s="462"/>
      <c r="SHE36" s="462"/>
      <c r="SHF36" s="462"/>
      <c r="SHG36" s="462"/>
      <c r="SHH36" s="462"/>
      <c r="SHI36" s="462"/>
      <c r="SHJ36" s="462"/>
      <c r="SHK36" s="462"/>
      <c r="SHL36" s="462"/>
      <c r="SHM36" s="462"/>
      <c r="SHN36" s="462"/>
      <c r="SHO36" s="462"/>
      <c r="SHP36" s="462"/>
      <c r="SHQ36" s="462"/>
      <c r="SHR36" s="462"/>
      <c r="SHS36" s="462"/>
      <c r="SHT36" s="462"/>
      <c r="SHU36" s="462"/>
      <c r="SHV36" s="462"/>
      <c r="SHW36" s="462"/>
      <c r="SHX36" s="462"/>
      <c r="SHY36" s="462"/>
      <c r="SHZ36" s="462"/>
      <c r="SIA36" s="462"/>
      <c r="SIB36" s="462"/>
      <c r="SIC36" s="462"/>
      <c r="SID36" s="462"/>
      <c r="SIE36" s="462"/>
      <c r="SIF36" s="462"/>
      <c r="SIG36" s="462"/>
      <c r="SIH36" s="462"/>
      <c r="SII36" s="462"/>
      <c r="SIJ36" s="462"/>
      <c r="SIK36" s="462"/>
      <c r="SIL36" s="462"/>
      <c r="SIM36" s="462"/>
      <c r="SIN36" s="462"/>
      <c r="SIO36" s="462"/>
      <c r="SIP36" s="462"/>
      <c r="SIQ36" s="462"/>
      <c r="SIR36" s="462"/>
      <c r="SIS36" s="462"/>
      <c r="SIT36" s="462"/>
      <c r="SIU36" s="462"/>
      <c r="SIV36" s="462"/>
      <c r="SIW36" s="462"/>
      <c r="SIX36" s="462"/>
      <c r="SIY36" s="462"/>
      <c r="SIZ36" s="462"/>
      <c r="SJA36" s="462"/>
      <c r="SJB36" s="462"/>
      <c r="SJC36" s="462"/>
      <c r="SJD36" s="462"/>
      <c r="SJE36" s="462"/>
      <c r="SJF36" s="462"/>
      <c r="SJG36" s="462"/>
      <c r="SJH36" s="462"/>
      <c r="SJI36" s="462"/>
      <c r="SJJ36" s="462"/>
      <c r="SJK36" s="462"/>
      <c r="SJL36" s="462"/>
      <c r="SJM36" s="462"/>
      <c r="SJN36" s="462"/>
      <c r="SJO36" s="462"/>
      <c r="SJP36" s="462"/>
      <c r="SJQ36" s="462"/>
      <c r="SJR36" s="462"/>
      <c r="SJS36" s="462"/>
      <c r="SJT36" s="462"/>
      <c r="SJU36" s="462"/>
      <c r="SJV36" s="462"/>
      <c r="SJW36" s="462"/>
      <c r="SJX36" s="462"/>
      <c r="SJY36" s="462"/>
      <c r="SJZ36" s="462"/>
      <c r="SKA36" s="462"/>
      <c r="SKB36" s="462"/>
      <c r="SKC36" s="462"/>
      <c r="SKD36" s="462"/>
      <c r="SKE36" s="462"/>
      <c r="SKF36" s="462"/>
      <c r="SKG36" s="462"/>
      <c r="SKH36" s="462"/>
      <c r="SKI36" s="462"/>
      <c r="SKJ36" s="462"/>
      <c r="SKK36" s="462"/>
      <c r="SKL36" s="462"/>
      <c r="SKM36" s="462"/>
      <c r="SKN36" s="462"/>
      <c r="SKO36" s="462"/>
      <c r="SKP36" s="462"/>
      <c r="SKQ36" s="462"/>
      <c r="SKR36" s="462"/>
      <c r="SKS36" s="462"/>
      <c r="SKT36" s="462"/>
      <c r="SKU36" s="462"/>
      <c r="SKV36" s="462"/>
      <c r="SKW36" s="462"/>
      <c r="SKX36" s="462"/>
      <c r="SKY36" s="462"/>
      <c r="SKZ36" s="462"/>
      <c r="SLA36" s="462"/>
      <c r="SLB36" s="462"/>
      <c r="SLC36" s="462"/>
      <c r="SLD36" s="462"/>
      <c r="SLE36" s="462"/>
      <c r="SLF36" s="462"/>
      <c r="SLG36" s="462"/>
      <c r="SLH36" s="462"/>
      <c r="SLI36" s="462"/>
      <c r="SLJ36" s="462"/>
      <c r="SLK36" s="462"/>
      <c r="SLL36" s="462"/>
      <c r="SLM36" s="462"/>
      <c r="SLN36" s="462"/>
      <c r="SLO36" s="462"/>
      <c r="SLP36" s="462"/>
      <c r="SLQ36" s="462"/>
      <c r="SLR36" s="462"/>
      <c r="SLS36" s="462"/>
      <c r="SLT36" s="462"/>
      <c r="SLU36" s="462"/>
      <c r="SLV36" s="462"/>
      <c r="SLW36" s="462"/>
      <c r="SLX36" s="462"/>
      <c r="SLY36" s="462"/>
      <c r="SLZ36" s="462"/>
      <c r="SMA36" s="462"/>
      <c r="SMB36" s="462"/>
      <c r="SMC36" s="462"/>
      <c r="SMD36" s="462"/>
      <c r="SME36" s="462"/>
      <c r="SMF36" s="462"/>
      <c r="SMG36" s="462"/>
      <c r="SMH36" s="462"/>
      <c r="SMI36" s="462"/>
      <c r="SMJ36" s="462"/>
      <c r="SMK36" s="462"/>
      <c r="SML36" s="462"/>
      <c r="SMM36" s="462"/>
      <c r="SMN36" s="462"/>
      <c r="SMO36" s="462"/>
      <c r="SMP36" s="462"/>
      <c r="SMQ36" s="462"/>
      <c r="SMR36" s="462"/>
      <c r="SMS36" s="462"/>
      <c r="SMT36" s="462"/>
      <c r="SMU36" s="462"/>
      <c r="SMV36" s="462"/>
      <c r="SMW36" s="462"/>
      <c r="SMX36" s="462"/>
      <c r="SMY36" s="462"/>
      <c r="SMZ36" s="462"/>
      <c r="SNA36" s="462"/>
      <c r="SNB36" s="462"/>
      <c r="SNC36" s="462"/>
      <c r="SND36" s="462"/>
      <c r="SNE36" s="462"/>
      <c r="SNF36" s="462"/>
      <c r="SNG36" s="462"/>
      <c r="SNH36" s="462"/>
      <c r="SNI36" s="462"/>
      <c r="SNJ36" s="462"/>
      <c r="SNK36" s="462"/>
      <c r="SNL36" s="462"/>
      <c r="SNM36" s="462"/>
      <c r="SNN36" s="462"/>
      <c r="SNO36" s="462"/>
      <c r="SNP36" s="462"/>
      <c r="SNQ36" s="462"/>
      <c r="SNR36" s="462"/>
      <c r="SNS36" s="462"/>
      <c r="SNT36" s="462"/>
      <c r="SNU36" s="462"/>
      <c r="SNV36" s="462"/>
      <c r="SNW36" s="462"/>
      <c r="SNX36" s="462"/>
      <c r="SNY36" s="462"/>
      <c r="SNZ36" s="462"/>
      <c r="SOA36" s="462"/>
      <c r="SOB36" s="462"/>
      <c r="SOC36" s="462"/>
      <c r="SOD36" s="462"/>
      <c r="SOE36" s="462"/>
      <c r="SOF36" s="462"/>
      <c r="SOG36" s="462"/>
      <c r="SOH36" s="462"/>
      <c r="SOI36" s="462"/>
      <c r="SOJ36" s="462"/>
      <c r="SOK36" s="462"/>
      <c r="SOL36" s="462"/>
      <c r="SOM36" s="462"/>
      <c r="SON36" s="462"/>
      <c r="SOO36" s="462"/>
      <c r="SOP36" s="462"/>
      <c r="SOQ36" s="462"/>
      <c r="SOR36" s="462"/>
      <c r="SOS36" s="462"/>
      <c r="SOT36" s="462"/>
      <c r="SOU36" s="462"/>
      <c r="SOV36" s="462"/>
      <c r="SOW36" s="462"/>
      <c r="SOX36" s="462"/>
      <c r="SOY36" s="462"/>
      <c r="SOZ36" s="462"/>
      <c r="SPA36" s="462"/>
      <c r="SPB36" s="462"/>
      <c r="SPC36" s="462"/>
      <c r="SPD36" s="462"/>
      <c r="SPE36" s="462"/>
      <c r="SPF36" s="462"/>
      <c r="SPG36" s="462"/>
      <c r="SPH36" s="462"/>
      <c r="SPI36" s="462"/>
      <c r="SPJ36" s="462"/>
      <c r="SPK36" s="462"/>
      <c r="SPL36" s="462"/>
      <c r="SPM36" s="462"/>
      <c r="SPN36" s="462"/>
      <c r="SPO36" s="462"/>
      <c r="SPP36" s="462"/>
      <c r="SPQ36" s="462"/>
      <c r="SPR36" s="462"/>
      <c r="SPS36" s="462"/>
      <c r="SPT36" s="462"/>
      <c r="SPU36" s="462"/>
      <c r="SPV36" s="462"/>
      <c r="SPW36" s="462"/>
      <c r="SPX36" s="462"/>
      <c r="SPY36" s="462"/>
      <c r="SPZ36" s="462"/>
      <c r="SQA36" s="462"/>
      <c r="SQB36" s="462"/>
      <c r="SQC36" s="462"/>
      <c r="SQD36" s="462"/>
      <c r="SQE36" s="462"/>
      <c r="SQF36" s="462"/>
      <c r="SQG36" s="462"/>
      <c r="SQH36" s="462"/>
      <c r="SQI36" s="462"/>
      <c r="SQJ36" s="462"/>
      <c r="SQK36" s="462"/>
      <c r="SQL36" s="462"/>
      <c r="SQM36" s="462"/>
      <c r="SQN36" s="462"/>
      <c r="SQO36" s="462"/>
      <c r="SQP36" s="462"/>
      <c r="SQQ36" s="462"/>
      <c r="SQR36" s="462"/>
      <c r="SQS36" s="462"/>
      <c r="SQT36" s="462"/>
      <c r="SQU36" s="462"/>
      <c r="SQV36" s="462"/>
      <c r="SQW36" s="462"/>
      <c r="SQX36" s="462"/>
      <c r="SQY36" s="462"/>
      <c r="SQZ36" s="462"/>
      <c r="SRA36" s="462"/>
      <c r="SRB36" s="462"/>
      <c r="SRC36" s="462"/>
      <c r="SRD36" s="462"/>
      <c r="SRE36" s="462"/>
      <c r="SRF36" s="462"/>
      <c r="SRG36" s="462"/>
      <c r="SRH36" s="462"/>
      <c r="SRI36" s="462"/>
      <c r="SRJ36" s="462"/>
      <c r="SRK36" s="462"/>
      <c r="SRL36" s="462"/>
      <c r="SRM36" s="462"/>
      <c r="SRN36" s="462"/>
      <c r="SRO36" s="462"/>
      <c r="SRP36" s="462"/>
      <c r="SRQ36" s="462"/>
      <c r="SRR36" s="462"/>
      <c r="SRS36" s="462"/>
      <c r="SRT36" s="462"/>
      <c r="SRU36" s="462"/>
      <c r="SRV36" s="462"/>
      <c r="SRW36" s="462"/>
      <c r="SRX36" s="462"/>
      <c r="SRY36" s="462"/>
      <c r="SRZ36" s="462"/>
      <c r="SSA36" s="462"/>
      <c r="SSB36" s="462"/>
      <c r="SSC36" s="462"/>
      <c r="SSD36" s="462"/>
      <c r="SSE36" s="462"/>
      <c r="SSF36" s="462"/>
      <c r="SSG36" s="462"/>
      <c r="SSH36" s="462"/>
      <c r="SSI36" s="462"/>
      <c r="SSJ36" s="462"/>
      <c r="SSK36" s="462"/>
      <c r="SSL36" s="462"/>
      <c r="SSM36" s="462"/>
      <c r="SSN36" s="462"/>
      <c r="SSO36" s="462"/>
      <c r="SSP36" s="462"/>
      <c r="SSQ36" s="462"/>
      <c r="SSR36" s="462"/>
      <c r="SSS36" s="462"/>
      <c r="SST36" s="462"/>
      <c r="SSU36" s="462"/>
      <c r="SSV36" s="462"/>
      <c r="SSW36" s="462"/>
      <c r="SSX36" s="462"/>
      <c r="SSY36" s="462"/>
      <c r="SSZ36" s="462"/>
      <c r="STA36" s="462"/>
      <c r="STB36" s="462"/>
      <c r="STC36" s="462"/>
      <c r="STD36" s="462"/>
      <c r="STE36" s="462"/>
      <c r="STF36" s="462"/>
      <c r="STG36" s="462"/>
      <c r="STH36" s="462"/>
      <c r="STI36" s="462"/>
      <c r="STJ36" s="462"/>
      <c r="STK36" s="462"/>
      <c r="STL36" s="462"/>
      <c r="STM36" s="462"/>
      <c r="STN36" s="462"/>
      <c r="STO36" s="462"/>
      <c r="STP36" s="462"/>
      <c r="STQ36" s="462"/>
      <c r="STR36" s="462"/>
      <c r="STS36" s="462"/>
      <c r="STT36" s="462"/>
      <c r="STU36" s="462"/>
      <c r="STV36" s="462"/>
      <c r="STW36" s="462"/>
      <c r="STX36" s="462"/>
      <c r="STY36" s="462"/>
      <c r="STZ36" s="462"/>
      <c r="SUA36" s="462"/>
      <c r="SUB36" s="462"/>
      <c r="SUC36" s="462"/>
      <c r="SUD36" s="462"/>
      <c r="SUE36" s="462"/>
      <c r="SUF36" s="462"/>
      <c r="SUG36" s="462"/>
      <c r="SUH36" s="462"/>
      <c r="SUI36" s="462"/>
      <c r="SUJ36" s="462"/>
      <c r="SUK36" s="462"/>
      <c r="SUL36" s="462"/>
      <c r="SUM36" s="462"/>
      <c r="SUN36" s="462"/>
      <c r="SUO36" s="462"/>
      <c r="SUP36" s="462"/>
      <c r="SUQ36" s="462"/>
      <c r="SUR36" s="462"/>
      <c r="SUS36" s="462"/>
      <c r="SUT36" s="462"/>
      <c r="SUU36" s="462"/>
      <c r="SUV36" s="462"/>
      <c r="SUW36" s="462"/>
      <c r="SUX36" s="462"/>
      <c r="SUY36" s="462"/>
      <c r="SUZ36" s="462"/>
      <c r="SVA36" s="462"/>
      <c r="SVB36" s="462"/>
      <c r="SVC36" s="462"/>
      <c r="SVD36" s="462"/>
      <c r="SVE36" s="462"/>
      <c r="SVF36" s="462"/>
      <c r="SVG36" s="462"/>
      <c r="SVH36" s="462"/>
      <c r="SVI36" s="462"/>
      <c r="SVJ36" s="462"/>
      <c r="SVK36" s="462"/>
      <c r="SVL36" s="462"/>
      <c r="SVM36" s="462"/>
      <c r="SVN36" s="462"/>
      <c r="SVO36" s="462"/>
      <c r="SVP36" s="462"/>
      <c r="SVQ36" s="462"/>
      <c r="SVR36" s="462"/>
      <c r="SVS36" s="462"/>
      <c r="SVT36" s="462"/>
      <c r="SVU36" s="462"/>
      <c r="SVV36" s="462"/>
      <c r="SVW36" s="462"/>
      <c r="SVX36" s="462"/>
      <c r="SVY36" s="462"/>
      <c r="SVZ36" s="462"/>
      <c r="SWA36" s="462"/>
      <c r="SWB36" s="462"/>
      <c r="SWC36" s="462"/>
      <c r="SWD36" s="462"/>
      <c r="SWE36" s="462"/>
      <c r="SWF36" s="462"/>
      <c r="SWG36" s="462"/>
      <c r="SWH36" s="462"/>
      <c r="SWI36" s="462"/>
      <c r="SWJ36" s="462"/>
      <c r="SWK36" s="462"/>
      <c r="SWL36" s="462"/>
      <c r="SWM36" s="462"/>
      <c r="SWN36" s="462"/>
      <c r="SWO36" s="462"/>
      <c r="SWP36" s="462"/>
      <c r="SWQ36" s="462"/>
      <c r="SWR36" s="462"/>
      <c r="SWS36" s="462"/>
      <c r="SWT36" s="462"/>
      <c r="SWU36" s="462"/>
      <c r="SWV36" s="462"/>
      <c r="SWW36" s="462"/>
      <c r="SWX36" s="462"/>
      <c r="SWY36" s="462"/>
      <c r="SWZ36" s="462"/>
      <c r="SXA36" s="462"/>
      <c r="SXB36" s="462"/>
      <c r="SXC36" s="462"/>
      <c r="SXD36" s="462"/>
      <c r="SXE36" s="462"/>
      <c r="SXF36" s="462"/>
      <c r="SXG36" s="462"/>
      <c r="SXH36" s="462"/>
      <c r="SXI36" s="462"/>
      <c r="SXJ36" s="462"/>
      <c r="SXK36" s="462"/>
      <c r="SXL36" s="462"/>
      <c r="SXM36" s="462"/>
      <c r="SXN36" s="462"/>
      <c r="SXO36" s="462"/>
      <c r="SXP36" s="462"/>
      <c r="SXQ36" s="462"/>
      <c r="SXR36" s="462"/>
      <c r="SXS36" s="462"/>
      <c r="SXT36" s="462"/>
      <c r="SXU36" s="462"/>
      <c r="SXV36" s="462"/>
      <c r="SXW36" s="462"/>
      <c r="SXX36" s="462"/>
      <c r="SXY36" s="462"/>
      <c r="SXZ36" s="462"/>
      <c r="SYA36" s="462"/>
      <c r="SYB36" s="462"/>
      <c r="SYC36" s="462"/>
      <c r="SYD36" s="462"/>
      <c r="SYE36" s="462"/>
      <c r="SYF36" s="462"/>
      <c r="SYG36" s="462"/>
      <c r="SYH36" s="462"/>
      <c r="SYI36" s="462"/>
      <c r="SYJ36" s="462"/>
      <c r="SYK36" s="462"/>
      <c r="SYL36" s="462"/>
      <c r="SYM36" s="462"/>
      <c r="SYN36" s="462"/>
      <c r="SYO36" s="462"/>
      <c r="SYP36" s="462"/>
      <c r="SYQ36" s="462"/>
      <c r="SYR36" s="462"/>
      <c r="SYS36" s="462"/>
      <c r="SYT36" s="462"/>
      <c r="SYU36" s="462"/>
      <c r="SYV36" s="462"/>
      <c r="SYW36" s="462"/>
      <c r="SYX36" s="462"/>
      <c r="SYY36" s="462"/>
      <c r="SYZ36" s="462"/>
      <c r="SZA36" s="462"/>
      <c r="SZB36" s="462"/>
      <c r="SZC36" s="462"/>
      <c r="SZD36" s="462"/>
      <c r="SZE36" s="462"/>
      <c r="SZF36" s="462"/>
      <c r="SZG36" s="462"/>
      <c r="SZH36" s="462"/>
      <c r="SZI36" s="462"/>
      <c r="SZJ36" s="462"/>
      <c r="SZK36" s="462"/>
      <c r="SZL36" s="462"/>
      <c r="SZM36" s="462"/>
      <c r="SZN36" s="462"/>
      <c r="SZO36" s="462"/>
      <c r="SZP36" s="462"/>
      <c r="SZQ36" s="462"/>
      <c r="SZR36" s="462"/>
      <c r="SZS36" s="462"/>
      <c r="SZT36" s="462"/>
      <c r="SZU36" s="462"/>
      <c r="SZV36" s="462"/>
      <c r="SZW36" s="462"/>
      <c r="SZX36" s="462"/>
      <c r="SZY36" s="462"/>
      <c r="SZZ36" s="462"/>
      <c r="TAA36" s="462"/>
      <c r="TAB36" s="462"/>
      <c r="TAC36" s="462"/>
      <c r="TAD36" s="462"/>
      <c r="TAE36" s="462"/>
      <c r="TAF36" s="462"/>
      <c r="TAG36" s="462"/>
      <c r="TAH36" s="462"/>
      <c r="TAI36" s="462"/>
      <c r="TAJ36" s="462"/>
      <c r="TAK36" s="462"/>
      <c r="TAL36" s="462"/>
      <c r="TAM36" s="462"/>
      <c r="TAN36" s="462"/>
      <c r="TAO36" s="462"/>
      <c r="TAP36" s="462"/>
      <c r="TAQ36" s="462"/>
      <c r="TAR36" s="462"/>
      <c r="TAS36" s="462"/>
      <c r="TAT36" s="462"/>
      <c r="TAU36" s="462"/>
      <c r="TAV36" s="462"/>
      <c r="TAW36" s="462"/>
      <c r="TAX36" s="462"/>
      <c r="TAY36" s="462"/>
      <c r="TAZ36" s="462"/>
      <c r="TBA36" s="462"/>
      <c r="TBB36" s="462"/>
      <c r="TBC36" s="462"/>
      <c r="TBD36" s="462"/>
      <c r="TBE36" s="462"/>
      <c r="TBF36" s="462"/>
      <c r="TBG36" s="462"/>
      <c r="TBH36" s="462"/>
      <c r="TBI36" s="462"/>
      <c r="TBJ36" s="462"/>
      <c r="TBK36" s="462"/>
      <c r="TBL36" s="462"/>
      <c r="TBM36" s="462"/>
      <c r="TBN36" s="462"/>
      <c r="TBO36" s="462"/>
      <c r="TBP36" s="462"/>
      <c r="TBQ36" s="462"/>
      <c r="TBR36" s="462"/>
      <c r="TBS36" s="462"/>
      <c r="TBT36" s="462"/>
      <c r="TBU36" s="462"/>
      <c r="TBV36" s="462"/>
      <c r="TBW36" s="462"/>
      <c r="TBX36" s="462"/>
      <c r="TBY36" s="462"/>
      <c r="TBZ36" s="462"/>
      <c r="TCA36" s="462"/>
      <c r="TCB36" s="462"/>
      <c r="TCC36" s="462"/>
      <c r="TCD36" s="462"/>
      <c r="TCE36" s="462"/>
      <c r="TCF36" s="462"/>
      <c r="TCG36" s="462"/>
      <c r="TCH36" s="462"/>
      <c r="TCI36" s="462"/>
      <c r="TCJ36" s="462"/>
      <c r="TCK36" s="462"/>
      <c r="TCL36" s="462"/>
      <c r="TCM36" s="462"/>
      <c r="TCN36" s="462"/>
      <c r="TCO36" s="462"/>
      <c r="TCP36" s="462"/>
      <c r="TCQ36" s="462"/>
      <c r="TCR36" s="462"/>
      <c r="TCS36" s="462"/>
      <c r="TCT36" s="462"/>
      <c r="TCU36" s="462"/>
      <c r="TCV36" s="462"/>
      <c r="TCW36" s="462"/>
      <c r="TCX36" s="462"/>
      <c r="TCY36" s="462"/>
      <c r="TCZ36" s="462"/>
      <c r="TDA36" s="462"/>
      <c r="TDB36" s="462"/>
      <c r="TDC36" s="462"/>
      <c r="TDD36" s="462"/>
      <c r="TDE36" s="462"/>
      <c r="TDF36" s="462"/>
      <c r="TDG36" s="462"/>
      <c r="TDH36" s="462"/>
      <c r="TDI36" s="462"/>
      <c r="TDJ36" s="462"/>
      <c r="TDK36" s="462"/>
      <c r="TDL36" s="462"/>
      <c r="TDM36" s="462"/>
      <c r="TDN36" s="462"/>
      <c r="TDO36" s="462"/>
      <c r="TDP36" s="462"/>
      <c r="TDQ36" s="462"/>
      <c r="TDR36" s="462"/>
      <c r="TDS36" s="462"/>
      <c r="TDT36" s="462"/>
      <c r="TDU36" s="462"/>
      <c r="TDV36" s="462"/>
      <c r="TDW36" s="462"/>
      <c r="TDX36" s="462"/>
      <c r="TDY36" s="462"/>
      <c r="TDZ36" s="462"/>
      <c r="TEA36" s="462"/>
      <c r="TEB36" s="462"/>
      <c r="TEC36" s="462"/>
      <c r="TED36" s="462"/>
      <c r="TEE36" s="462"/>
      <c r="TEF36" s="462"/>
      <c r="TEG36" s="462"/>
      <c r="TEH36" s="462"/>
      <c r="TEI36" s="462"/>
      <c r="TEJ36" s="462"/>
      <c r="TEK36" s="462"/>
      <c r="TEL36" s="462"/>
      <c r="TEM36" s="462"/>
      <c r="TEN36" s="462"/>
      <c r="TEO36" s="462"/>
      <c r="TEP36" s="462"/>
      <c r="TEQ36" s="462"/>
      <c r="TER36" s="462"/>
      <c r="TES36" s="462"/>
      <c r="TET36" s="462"/>
      <c r="TEU36" s="462"/>
      <c r="TEV36" s="462"/>
      <c r="TEW36" s="462"/>
      <c r="TEX36" s="462"/>
      <c r="TEY36" s="462"/>
      <c r="TEZ36" s="462"/>
      <c r="TFA36" s="462"/>
      <c r="TFB36" s="462"/>
      <c r="TFC36" s="462"/>
      <c r="TFD36" s="462"/>
      <c r="TFE36" s="462"/>
      <c r="TFF36" s="462"/>
      <c r="TFG36" s="462"/>
      <c r="TFH36" s="462"/>
      <c r="TFI36" s="462"/>
      <c r="TFJ36" s="462"/>
      <c r="TFK36" s="462"/>
      <c r="TFL36" s="462"/>
      <c r="TFM36" s="462"/>
      <c r="TFN36" s="462"/>
      <c r="TFO36" s="462"/>
      <c r="TFP36" s="462"/>
      <c r="TFQ36" s="462"/>
      <c r="TFR36" s="462"/>
      <c r="TFS36" s="462"/>
      <c r="TFT36" s="462"/>
      <c r="TFU36" s="462"/>
      <c r="TFV36" s="462"/>
      <c r="TFW36" s="462"/>
      <c r="TFX36" s="462"/>
      <c r="TFY36" s="462"/>
      <c r="TFZ36" s="462"/>
      <c r="TGA36" s="462"/>
      <c r="TGB36" s="462"/>
      <c r="TGC36" s="462"/>
      <c r="TGD36" s="462"/>
      <c r="TGE36" s="462"/>
      <c r="TGF36" s="462"/>
      <c r="TGG36" s="462"/>
      <c r="TGH36" s="462"/>
      <c r="TGI36" s="462"/>
      <c r="TGJ36" s="462"/>
      <c r="TGK36" s="462"/>
      <c r="TGL36" s="462"/>
      <c r="TGM36" s="462"/>
      <c r="TGN36" s="462"/>
      <c r="TGO36" s="462"/>
      <c r="TGP36" s="462"/>
      <c r="TGQ36" s="462"/>
      <c r="TGR36" s="462"/>
      <c r="TGS36" s="462"/>
      <c r="TGT36" s="462"/>
      <c r="TGU36" s="462"/>
      <c r="TGV36" s="462"/>
      <c r="TGW36" s="462"/>
      <c r="TGX36" s="462"/>
      <c r="TGY36" s="462"/>
      <c r="TGZ36" s="462"/>
      <c r="THA36" s="462"/>
      <c r="THB36" s="462"/>
      <c r="THC36" s="462"/>
      <c r="THD36" s="462"/>
      <c r="THE36" s="462"/>
      <c r="THF36" s="462"/>
      <c r="THG36" s="462"/>
      <c r="THH36" s="462"/>
      <c r="THI36" s="462"/>
      <c r="THJ36" s="462"/>
      <c r="THK36" s="462"/>
      <c r="THL36" s="462"/>
      <c r="THM36" s="462"/>
      <c r="THN36" s="462"/>
      <c r="THO36" s="462"/>
      <c r="THP36" s="462"/>
      <c r="THQ36" s="462"/>
      <c r="THR36" s="462"/>
      <c r="THS36" s="462"/>
      <c r="THT36" s="462"/>
      <c r="THU36" s="462"/>
      <c r="THV36" s="462"/>
      <c r="THW36" s="462"/>
      <c r="THX36" s="462"/>
      <c r="THY36" s="462"/>
      <c r="THZ36" s="462"/>
      <c r="TIA36" s="462"/>
      <c r="TIB36" s="462"/>
      <c r="TIC36" s="462"/>
      <c r="TID36" s="462"/>
      <c r="TIE36" s="462"/>
      <c r="TIF36" s="462"/>
      <c r="TIG36" s="462"/>
      <c r="TIH36" s="462"/>
      <c r="TII36" s="462"/>
      <c r="TIJ36" s="462"/>
      <c r="TIK36" s="462"/>
      <c r="TIL36" s="462"/>
      <c r="TIM36" s="462"/>
      <c r="TIN36" s="462"/>
      <c r="TIO36" s="462"/>
      <c r="TIP36" s="462"/>
      <c r="TIQ36" s="462"/>
      <c r="TIR36" s="462"/>
      <c r="TIS36" s="462"/>
      <c r="TIT36" s="462"/>
      <c r="TIU36" s="462"/>
      <c r="TIV36" s="462"/>
      <c r="TIW36" s="462"/>
      <c r="TIX36" s="462"/>
      <c r="TIY36" s="462"/>
      <c r="TIZ36" s="462"/>
      <c r="TJA36" s="462"/>
      <c r="TJB36" s="462"/>
      <c r="TJC36" s="462"/>
      <c r="TJD36" s="462"/>
      <c r="TJE36" s="462"/>
      <c r="TJF36" s="462"/>
      <c r="TJG36" s="462"/>
      <c r="TJH36" s="462"/>
      <c r="TJI36" s="462"/>
      <c r="TJJ36" s="462"/>
      <c r="TJK36" s="462"/>
      <c r="TJL36" s="462"/>
      <c r="TJM36" s="462"/>
      <c r="TJN36" s="462"/>
      <c r="TJO36" s="462"/>
      <c r="TJP36" s="462"/>
      <c r="TJQ36" s="462"/>
      <c r="TJR36" s="462"/>
      <c r="TJS36" s="462"/>
      <c r="TJT36" s="462"/>
      <c r="TJU36" s="462"/>
      <c r="TJV36" s="462"/>
      <c r="TJW36" s="462"/>
      <c r="TJX36" s="462"/>
      <c r="TJY36" s="462"/>
      <c r="TJZ36" s="462"/>
      <c r="TKA36" s="462"/>
      <c r="TKB36" s="462"/>
      <c r="TKC36" s="462"/>
      <c r="TKD36" s="462"/>
      <c r="TKE36" s="462"/>
      <c r="TKF36" s="462"/>
      <c r="TKG36" s="462"/>
      <c r="TKH36" s="462"/>
      <c r="TKI36" s="462"/>
      <c r="TKJ36" s="462"/>
      <c r="TKK36" s="462"/>
      <c r="TKL36" s="462"/>
      <c r="TKM36" s="462"/>
      <c r="TKN36" s="462"/>
      <c r="TKO36" s="462"/>
      <c r="TKP36" s="462"/>
      <c r="TKQ36" s="462"/>
      <c r="TKR36" s="462"/>
      <c r="TKS36" s="462"/>
      <c r="TKT36" s="462"/>
      <c r="TKU36" s="462"/>
      <c r="TKV36" s="462"/>
      <c r="TKW36" s="462"/>
      <c r="TKX36" s="462"/>
      <c r="TKY36" s="462"/>
      <c r="TKZ36" s="462"/>
      <c r="TLA36" s="462"/>
      <c r="TLB36" s="462"/>
      <c r="TLC36" s="462"/>
      <c r="TLD36" s="462"/>
      <c r="TLE36" s="462"/>
      <c r="TLF36" s="462"/>
      <c r="TLG36" s="462"/>
      <c r="TLH36" s="462"/>
      <c r="TLI36" s="462"/>
      <c r="TLJ36" s="462"/>
      <c r="TLK36" s="462"/>
      <c r="TLL36" s="462"/>
      <c r="TLM36" s="462"/>
      <c r="TLN36" s="462"/>
      <c r="TLO36" s="462"/>
      <c r="TLP36" s="462"/>
      <c r="TLQ36" s="462"/>
      <c r="TLR36" s="462"/>
      <c r="TLS36" s="462"/>
      <c r="TLT36" s="462"/>
      <c r="TLU36" s="462"/>
      <c r="TLV36" s="462"/>
      <c r="TLW36" s="462"/>
      <c r="TLX36" s="462"/>
      <c r="TLY36" s="462"/>
      <c r="TLZ36" s="462"/>
      <c r="TMA36" s="462"/>
      <c r="TMB36" s="462"/>
      <c r="TMC36" s="462"/>
      <c r="TMD36" s="462"/>
      <c r="TME36" s="462"/>
      <c r="TMF36" s="462"/>
      <c r="TMG36" s="462"/>
      <c r="TMH36" s="462"/>
      <c r="TMI36" s="462"/>
      <c r="TMJ36" s="462"/>
      <c r="TMK36" s="462"/>
      <c r="TML36" s="462"/>
      <c r="TMM36" s="462"/>
      <c r="TMN36" s="462"/>
      <c r="TMO36" s="462"/>
      <c r="TMP36" s="462"/>
      <c r="TMQ36" s="462"/>
      <c r="TMR36" s="462"/>
      <c r="TMS36" s="462"/>
      <c r="TMT36" s="462"/>
      <c r="TMU36" s="462"/>
      <c r="TMV36" s="462"/>
      <c r="TMW36" s="462"/>
      <c r="TMX36" s="462"/>
      <c r="TMY36" s="462"/>
      <c r="TMZ36" s="462"/>
      <c r="TNA36" s="462"/>
      <c r="TNB36" s="462"/>
      <c r="TNC36" s="462"/>
      <c r="TND36" s="462"/>
      <c r="TNE36" s="462"/>
      <c r="TNF36" s="462"/>
      <c r="TNG36" s="462"/>
      <c r="TNH36" s="462"/>
      <c r="TNI36" s="462"/>
      <c r="TNJ36" s="462"/>
      <c r="TNK36" s="462"/>
      <c r="TNL36" s="462"/>
      <c r="TNM36" s="462"/>
      <c r="TNN36" s="462"/>
      <c r="TNO36" s="462"/>
      <c r="TNP36" s="462"/>
      <c r="TNQ36" s="462"/>
      <c r="TNR36" s="462"/>
      <c r="TNS36" s="462"/>
      <c r="TNT36" s="462"/>
      <c r="TNU36" s="462"/>
      <c r="TNV36" s="462"/>
      <c r="TNW36" s="462"/>
      <c r="TNX36" s="462"/>
      <c r="TNY36" s="462"/>
      <c r="TNZ36" s="462"/>
      <c r="TOA36" s="462"/>
      <c r="TOB36" s="462"/>
      <c r="TOC36" s="462"/>
      <c r="TOD36" s="462"/>
      <c r="TOE36" s="462"/>
      <c r="TOF36" s="462"/>
      <c r="TOG36" s="462"/>
      <c r="TOH36" s="462"/>
      <c r="TOI36" s="462"/>
      <c r="TOJ36" s="462"/>
      <c r="TOK36" s="462"/>
      <c r="TOL36" s="462"/>
      <c r="TOM36" s="462"/>
      <c r="TON36" s="462"/>
      <c r="TOO36" s="462"/>
      <c r="TOP36" s="462"/>
      <c r="TOQ36" s="462"/>
      <c r="TOR36" s="462"/>
      <c r="TOS36" s="462"/>
      <c r="TOT36" s="462"/>
      <c r="TOU36" s="462"/>
      <c r="TOV36" s="462"/>
      <c r="TOW36" s="462"/>
      <c r="TOX36" s="462"/>
      <c r="TOY36" s="462"/>
      <c r="TOZ36" s="462"/>
      <c r="TPA36" s="462"/>
      <c r="TPB36" s="462"/>
      <c r="TPC36" s="462"/>
      <c r="TPD36" s="462"/>
      <c r="TPE36" s="462"/>
      <c r="TPF36" s="462"/>
      <c r="TPG36" s="462"/>
      <c r="TPH36" s="462"/>
      <c r="TPI36" s="462"/>
      <c r="TPJ36" s="462"/>
      <c r="TPK36" s="462"/>
      <c r="TPL36" s="462"/>
      <c r="TPM36" s="462"/>
      <c r="TPN36" s="462"/>
      <c r="TPO36" s="462"/>
      <c r="TPP36" s="462"/>
      <c r="TPQ36" s="462"/>
      <c r="TPR36" s="462"/>
      <c r="TPS36" s="462"/>
      <c r="TPT36" s="462"/>
      <c r="TPU36" s="462"/>
      <c r="TPV36" s="462"/>
      <c r="TPW36" s="462"/>
      <c r="TPX36" s="462"/>
      <c r="TPY36" s="462"/>
      <c r="TPZ36" s="462"/>
      <c r="TQA36" s="462"/>
      <c r="TQB36" s="462"/>
      <c r="TQC36" s="462"/>
      <c r="TQD36" s="462"/>
      <c r="TQE36" s="462"/>
      <c r="TQF36" s="462"/>
      <c r="TQG36" s="462"/>
      <c r="TQH36" s="462"/>
      <c r="TQI36" s="462"/>
      <c r="TQJ36" s="462"/>
      <c r="TQK36" s="462"/>
      <c r="TQL36" s="462"/>
      <c r="TQM36" s="462"/>
      <c r="TQN36" s="462"/>
      <c r="TQO36" s="462"/>
      <c r="TQP36" s="462"/>
      <c r="TQQ36" s="462"/>
      <c r="TQR36" s="462"/>
      <c r="TQS36" s="462"/>
      <c r="TQT36" s="462"/>
      <c r="TQU36" s="462"/>
      <c r="TQV36" s="462"/>
      <c r="TQW36" s="462"/>
      <c r="TQX36" s="462"/>
      <c r="TQY36" s="462"/>
      <c r="TQZ36" s="462"/>
      <c r="TRA36" s="462"/>
      <c r="TRB36" s="462"/>
      <c r="TRC36" s="462"/>
      <c r="TRD36" s="462"/>
      <c r="TRE36" s="462"/>
      <c r="TRF36" s="462"/>
      <c r="TRG36" s="462"/>
      <c r="TRH36" s="462"/>
      <c r="TRI36" s="462"/>
      <c r="TRJ36" s="462"/>
      <c r="TRK36" s="462"/>
      <c r="TRL36" s="462"/>
      <c r="TRM36" s="462"/>
      <c r="TRN36" s="462"/>
      <c r="TRO36" s="462"/>
      <c r="TRP36" s="462"/>
      <c r="TRQ36" s="462"/>
      <c r="TRR36" s="462"/>
      <c r="TRS36" s="462"/>
      <c r="TRT36" s="462"/>
      <c r="TRU36" s="462"/>
      <c r="TRV36" s="462"/>
      <c r="TRW36" s="462"/>
      <c r="TRX36" s="462"/>
      <c r="TRY36" s="462"/>
      <c r="TRZ36" s="462"/>
      <c r="TSA36" s="462"/>
      <c r="TSB36" s="462"/>
      <c r="TSC36" s="462"/>
      <c r="TSD36" s="462"/>
      <c r="TSE36" s="462"/>
      <c r="TSF36" s="462"/>
      <c r="TSG36" s="462"/>
      <c r="TSH36" s="462"/>
      <c r="TSI36" s="462"/>
      <c r="TSJ36" s="462"/>
      <c r="TSK36" s="462"/>
      <c r="TSL36" s="462"/>
      <c r="TSM36" s="462"/>
      <c r="TSN36" s="462"/>
      <c r="TSO36" s="462"/>
      <c r="TSP36" s="462"/>
      <c r="TSQ36" s="462"/>
      <c r="TSR36" s="462"/>
      <c r="TSS36" s="462"/>
      <c r="TST36" s="462"/>
      <c r="TSU36" s="462"/>
      <c r="TSV36" s="462"/>
      <c r="TSW36" s="462"/>
      <c r="TSX36" s="462"/>
      <c r="TSY36" s="462"/>
      <c r="TSZ36" s="462"/>
      <c r="TTA36" s="462"/>
      <c r="TTB36" s="462"/>
      <c r="TTC36" s="462"/>
      <c r="TTD36" s="462"/>
      <c r="TTE36" s="462"/>
      <c r="TTF36" s="462"/>
      <c r="TTG36" s="462"/>
      <c r="TTH36" s="462"/>
      <c r="TTI36" s="462"/>
      <c r="TTJ36" s="462"/>
      <c r="TTK36" s="462"/>
      <c r="TTL36" s="462"/>
      <c r="TTM36" s="462"/>
      <c r="TTN36" s="462"/>
      <c r="TTO36" s="462"/>
      <c r="TTP36" s="462"/>
      <c r="TTQ36" s="462"/>
      <c r="TTR36" s="462"/>
      <c r="TTS36" s="462"/>
      <c r="TTT36" s="462"/>
      <c r="TTU36" s="462"/>
      <c r="TTV36" s="462"/>
      <c r="TTW36" s="462"/>
      <c r="TTX36" s="462"/>
      <c r="TTY36" s="462"/>
      <c r="TTZ36" s="462"/>
      <c r="TUA36" s="462"/>
      <c r="TUB36" s="462"/>
      <c r="TUC36" s="462"/>
      <c r="TUD36" s="462"/>
      <c r="TUE36" s="462"/>
      <c r="TUF36" s="462"/>
      <c r="TUG36" s="462"/>
      <c r="TUH36" s="462"/>
      <c r="TUI36" s="462"/>
      <c r="TUJ36" s="462"/>
      <c r="TUK36" s="462"/>
      <c r="TUL36" s="462"/>
      <c r="TUM36" s="462"/>
      <c r="TUN36" s="462"/>
      <c r="TUO36" s="462"/>
      <c r="TUP36" s="462"/>
      <c r="TUQ36" s="462"/>
      <c r="TUR36" s="462"/>
      <c r="TUS36" s="462"/>
      <c r="TUT36" s="462"/>
      <c r="TUU36" s="462"/>
      <c r="TUV36" s="462"/>
      <c r="TUW36" s="462"/>
      <c r="TUX36" s="462"/>
      <c r="TUY36" s="462"/>
      <c r="TUZ36" s="462"/>
      <c r="TVA36" s="462"/>
      <c r="TVB36" s="462"/>
      <c r="TVC36" s="462"/>
      <c r="TVD36" s="462"/>
      <c r="TVE36" s="462"/>
      <c r="TVF36" s="462"/>
      <c r="TVG36" s="462"/>
      <c r="TVH36" s="462"/>
      <c r="TVI36" s="462"/>
      <c r="TVJ36" s="462"/>
      <c r="TVK36" s="462"/>
      <c r="TVL36" s="462"/>
      <c r="TVM36" s="462"/>
      <c r="TVN36" s="462"/>
      <c r="TVO36" s="462"/>
      <c r="TVP36" s="462"/>
      <c r="TVQ36" s="462"/>
      <c r="TVR36" s="462"/>
      <c r="TVS36" s="462"/>
      <c r="TVT36" s="462"/>
      <c r="TVU36" s="462"/>
      <c r="TVV36" s="462"/>
      <c r="TVW36" s="462"/>
      <c r="TVX36" s="462"/>
      <c r="TVY36" s="462"/>
      <c r="TVZ36" s="462"/>
      <c r="TWA36" s="462"/>
      <c r="TWB36" s="462"/>
      <c r="TWC36" s="462"/>
      <c r="TWD36" s="462"/>
      <c r="TWE36" s="462"/>
      <c r="TWF36" s="462"/>
      <c r="TWG36" s="462"/>
      <c r="TWH36" s="462"/>
      <c r="TWI36" s="462"/>
      <c r="TWJ36" s="462"/>
      <c r="TWK36" s="462"/>
      <c r="TWL36" s="462"/>
      <c r="TWM36" s="462"/>
      <c r="TWN36" s="462"/>
      <c r="TWO36" s="462"/>
      <c r="TWP36" s="462"/>
      <c r="TWQ36" s="462"/>
      <c r="TWR36" s="462"/>
      <c r="TWS36" s="462"/>
      <c r="TWT36" s="462"/>
      <c r="TWU36" s="462"/>
      <c r="TWV36" s="462"/>
      <c r="TWW36" s="462"/>
      <c r="TWX36" s="462"/>
      <c r="TWY36" s="462"/>
      <c r="TWZ36" s="462"/>
      <c r="TXA36" s="462"/>
      <c r="TXB36" s="462"/>
      <c r="TXC36" s="462"/>
      <c r="TXD36" s="462"/>
      <c r="TXE36" s="462"/>
      <c r="TXF36" s="462"/>
      <c r="TXG36" s="462"/>
      <c r="TXH36" s="462"/>
      <c r="TXI36" s="462"/>
      <c r="TXJ36" s="462"/>
      <c r="TXK36" s="462"/>
      <c r="TXL36" s="462"/>
      <c r="TXM36" s="462"/>
      <c r="TXN36" s="462"/>
      <c r="TXO36" s="462"/>
      <c r="TXP36" s="462"/>
      <c r="TXQ36" s="462"/>
      <c r="TXR36" s="462"/>
      <c r="TXS36" s="462"/>
      <c r="TXT36" s="462"/>
      <c r="TXU36" s="462"/>
      <c r="TXV36" s="462"/>
      <c r="TXW36" s="462"/>
      <c r="TXX36" s="462"/>
      <c r="TXY36" s="462"/>
      <c r="TXZ36" s="462"/>
      <c r="TYA36" s="462"/>
      <c r="TYB36" s="462"/>
      <c r="TYC36" s="462"/>
      <c r="TYD36" s="462"/>
      <c r="TYE36" s="462"/>
      <c r="TYF36" s="462"/>
      <c r="TYG36" s="462"/>
      <c r="TYH36" s="462"/>
      <c r="TYI36" s="462"/>
      <c r="TYJ36" s="462"/>
      <c r="TYK36" s="462"/>
      <c r="TYL36" s="462"/>
      <c r="TYM36" s="462"/>
      <c r="TYN36" s="462"/>
      <c r="TYO36" s="462"/>
      <c r="TYP36" s="462"/>
      <c r="TYQ36" s="462"/>
      <c r="TYR36" s="462"/>
      <c r="TYS36" s="462"/>
      <c r="TYT36" s="462"/>
      <c r="TYU36" s="462"/>
      <c r="TYV36" s="462"/>
      <c r="TYW36" s="462"/>
      <c r="TYX36" s="462"/>
      <c r="TYY36" s="462"/>
      <c r="TYZ36" s="462"/>
      <c r="TZA36" s="462"/>
      <c r="TZB36" s="462"/>
      <c r="TZC36" s="462"/>
      <c r="TZD36" s="462"/>
      <c r="TZE36" s="462"/>
      <c r="TZF36" s="462"/>
      <c r="TZG36" s="462"/>
      <c r="TZH36" s="462"/>
      <c r="TZI36" s="462"/>
      <c r="TZJ36" s="462"/>
      <c r="TZK36" s="462"/>
      <c r="TZL36" s="462"/>
      <c r="TZM36" s="462"/>
      <c r="TZN36" s="462"/>
      <c r="TZO36" s="462"/>
      <c r="TZP36" s="462"/>
      <c r="TZQ36" s="462"/>
      <c r="TZR36" s="462"/>
      <c r="TZS36" s="462"/>
      <c r="TZT36" s="462"/>
      <c r="TZU36" s="462"/>
      <c r="TZV36" s="462"/>
      <c r="TZW36" s="462"/>
      <c r="TZX36" s="462"/>
      <c r="TZY36" s="462"/>
      <c r="TZZ36" s="462"/>
      <c r="UAA36" s="462"/>
      <c r="UAB36" s="462"/>
      <c r="UAC36" s="462"/>
      <c r="UAD36" s="462"/>
      <c r="UAE36" s="462"/>
      <c r="UAF36" s="462"/>
      <c r="UAG36" s="462"/>
      <c r="UAH36" s="462"/>
      <c r="UAI36" s="462"/>
      <c r="UAJ36" s="462"/>
      <c r="UAK36" s="462"/>
      <c r="UAL36" s="462"/>
      <c r="UAM36" s="462"/>
      <c r="UAN36" s="462"/>
      <c r="UAO36" s="462"/>
      <c r="UAP36" s="462"/>
      <c r="UAQ36" s="462"/>
      <c r="UAR36" s="462"/>
      <c r="UAS36" s="462"/>
      <c r="UAT36" s="462"/>
      <c r="UAU36" s="462"/>
      <c r="UAV36" s="462"/>
      <c r="UAW36" s="462"/>
      <c r="UAX36" s="462"/>
      <c r="UAY36" s="462"/>
      <c r="UAZ36" s="462"/>
      <c r="UBA36" s="462"/>
      <c r="UBB36" s="462"/>
      <c r="UBC36" s="462"/>
      <c r="UBD36" s="462"/>
      <c r="UBE36" s="462"/>
      <c r="UBF36" s="462"/>
      <c r="UBG36" s="462"/>
      <c r="UBH36" s="462"/>
      <c r="UBI36" s="462"/>
      <c r="UBJ36" s="462"/>
      <c r="UBK36" s="462"/>
      <c r="UBL36" s="462"/>
      <c r="UBM36" s="462"/>
      <c r="UBN36" s="462"/>
      <c r="UBO36" s="462"/>
      <c r="UBP36" s="462"/>
      <c r="UBQ36" s="462"/>
      <c r="UBR36" s="462"/>
      <c r="UBS36" s="462"/>
      <c r="UBT36" s="462"/>
      <c r="UBU36" s="462"/>
      <c r="UBV36" s="462"/>
      <c r="UBW36" s="462"/>
      <c r="UBX36" s="462"/>
      <c r="UBY36" s="462"/>
      <c r="UBZ36" s="462"/>
      <c r="UCA36" s="462"/>
      <c r="UCB36" s="462"/>
      <c r="UCC36" s="462"/>
      <c r="UCD36" s="462"/>
      <c r="UCE36" s="462"/>
      <c r="UCF36" s="462"/>
      <c r="UCG36" s="462"/>
      <c r="UCH36" s="462"/>
      <c r="UCI36" s="462"/>
      <c r="UCJ36" s="462"/>
      <c r="UCK36" s="462"/>
      <c r="UCL36" s="462"/>
      <c r="UCM36" s="462"/>
      <c r="UCN36" s="462"/>
      <c r="UCO36" s="462"/>
      <c r="UCP36" s="462"/>
      <c r="UCQ36" s="462"/>
      <c r="UCR36" s="462"/>
      <c r="UCS36" s="462"/>
      <c r="UCT36" s="462"/>
      <c r="UCU36" s="462"/>
      <c r="UCV36" s="462"/>
      <c r="UCW36" s="462"/>
      <c r="UCX36" s="462"/>
      <c r="UCY36" s="462"/>
      <c r="UCZ36" s="462"/>
      <c r="UDA36" s="462"/>
      <c r="UDB36" s="462"/>
      <c r="UDC36" s="462"/>
      <c r="UDD36" s="462"/>
      <c r="UDE36" s="462"/>
      <c r="UDF36" s="462"/>
      <c r="UDG36" s="462"/>
      <c r="UDH36" s="462"/>
      <c r="UDI36" s="462"/>
      <c r="UDJ36" s="462"/>
      <c r="UDK36" s="462"/>
      <c r="UDL36" s="462"/>
      <c r="UDM36" s="462"/>
      <c r="UDN36" s="462"/>
      <c r="UDO36" s="462"/>
      <c r="UDP36" s="462"/>
      <c r="UDQ36" s="462"/>
      <c r="UDR36" s="462"/>
      <c r="UDS36" s="462"/>
      <c r="UDT36" s="462"/>
      <c r="UDU36" s="462"/>
      <c r="UDV36" s="462"/>
      <c r="UDW36" s="462"/>
      <c r="UDX36" s="462"/>
      <c r="UDY36" s="462"/>
      <c r="UDZ36" s="462"/>
      <c r="UEA36" s="462"/>
      <c r="UEB36" s="462"/>
      <c r="UEC36" s="462"/>
      <c r="UED36" s="462"/>
      <c r="UEE36" s="462"/>
      <c r="UEF36" s="462"/>
      <c r="UEG36" s="462"/>
      <c r="UEH36" s="462"/>
      <c r="UEI36" s="462"/>
      <c r="UEJ36" s="462"/>
      <c r="UEK36" s="462"/>
      <c r="UEL36" s="462"/>
      <c r="UEM36" s="462"/>
      <c r="UEN36" s="462"/>
      <c r="UEO36" s="462"/>
      <c r="UEP36" s="462"/>
      <c r="UEQ36" s="462"/>
      <c r="UER36" s="462"/>
      <c r="UES36" s="462"/>
      <c r="UET36" s="462"/>
      <c r="UEU36" s="462"/>
      <c r="UEV36" s="462"/>
      <c r="UEW36" s="462"/>
      <c r="UEX36" s="462"/>
      <c r="UEY36" s="462"/>
      <c r="UEZ36" s="462"/>
      <c r="UFA36" s="462"/>
      <c r="UFB36" s="462"/>
      <c r="UFC36" s="462"/>
      <c r="UFD36" s="462"/>
      <c r="UFE36" s="462"/>
      <c r="UFF36" s="462"/>
      <c r="UFG36" s="462"/>
      <c r="UFH36" s="462"/>
      <c r="UFI36" s="462"/>
      <c r="UFJ36" s="462"/>
      <c r="UFK36" s="462"/>
      <c r="UFL36" s="462"/>
      <c r="UFM36" s="462"/>
      <c r="UFN36" s="462"/>
      <c r="UFO36" s="462"/>
      <c r="UFP36" s="462"/>
      <c r="UFQ36" s="462"/>
      <c r="UFR36" s="462"/>
      <c r="UFS36" s="462"/>
      <c r="UFT36" s="462"/>
      <c r="UFU36" s="462"/>
      <c r="UFV36" s="462"/>
      <c r="UFW36" s="462"/>
      <c r="UFX36" s="462"/>
      <c r="UFY36" s="462"/>
      <c r="UFZ36" s="462"/>
      <c r="UGA36" s="462"/>
      <c r="UGB36" s="462"/>
      <c r="UGC36" s="462"/>
      <c r="UGD36" s="462"/>
      <c r="UGE36" s="462"/>
      <c r="UGF36" s="462"/>
      <c r="UGG36" s="462"/>
      <c r="UGH36" s="462"/>
      <c r="UGI36" s="462"/>
      <c r="UGJ36" s="462"/>
      <c r="UGK36" s="462"/>
      <c r="UGL36" s="462"/>
      <c r="UGM36" s="462"/>
      <c r="UGN36" s="462"/>
      <c r="UGO36" s="462"/>
      <c r="UGP36" s="462"/>
      <c r="UGQ36" s="462"/>
      <c r="UGR36" s="462"/>
      <c r="UGS36" s="462"/>
      <c r="UGT36" s="462"/>
      <c r="UGU36" s="462"/>
      <c r="UGV36" s="462"/>
      <c r="UGW36" s="462"/>
      <c r="UGX36" s="462"/>
      <c r="UGY36" s="462"/>
      <c r="UGZ36" s="462"/>
      <c r="UHA36" s="462"/>
      <c r="UHB36" s="462"/>
      <c r="UHC36" s="462"/>
      <c r="UHD36" s="462"/>
      <c r="UHE36" s="462"/>
      <c r="UHF36" s="462"/>
      <c r="UHG36" s="462"/>
      <c r="UHH36" s="462"/>
      <c r="UHI36" s="462"/>
      <c r="UHJ36" s="462"/>
      <c r="UHK36" s="462"/>
      <c r="UHL36" s="462"/>
      <c r="UHM36" s="462"/>
      <c r="UHN36" s="462"/>
      <c r="UHO36" s="462"/>
      <c r="UHP36" s="462"/>
      <c r="UHQ36" s="462"/>
      <c r="UHR36" s="462"/>
      <c r="UHS36" s="462"/>
      <c r="UHT36" s="462"/>
      <c r="UHU36" s="462"/>
      <c r="UHV36" s="462"/>
      <c r="UHW36" s="462"/>
      <c r="UHX36" s="462"/>
      <c r="UHY36" s="462"/>
      <c r="UHZ36" s="462"/>
      <c r="UIA36" s="462"/>
      <c r="UIB36" s="462"/>
      <c r="UIC36" s="462"/>
      <c r="UID36" s="462"/>
      <c r="UIE36" s="462"/>
      <c r="UIF36" s="462"/>
      <c r="UIG36" s="462"/>
      <c r="UIH36" s="462"/>
      <c r="UII36" s="462"/>
      <c r="UIJ36" s="462"/>
      <c r="UIK36" s="462"/>
      <c r="UIL36" s="462"/>
      <c r="UIM36" s="462"/>
      <c r="UIN36" s="462"/>
      <c r="UIO36" s="462"/>
      <c r="UIP36" s="462"/>
      <c r="UIQ36" s="462"/>
      <c r="UIR36" s="462"/>
      <c r="UIS36" s="462"/>
      <c r="UIT36" s="462"/>
      <c r="UIU36" s="462"/>
      <c r="UIV36" s="462"/>
      <c r="UIW36" s="462"/>
      <c r="UIX36" s="462"/>
      <c r="UIY36" s="462"/>
      <c r="UIZ36" s="462"/>
      <c r="UJA36" s="462"/>
      <c r="UJB36" s="462"/>
      <c r="UJC36" s="462"/>
      <c r="UJD36" s="462"/>
      <c r="UJE36" s="462"/>
      <c r="UJF36" s="462"/>
      <c r="UJG36" s="462"/>
      <c r="UJH36" s="462"/>
      <c r="UJI36" s="462"/>
      <c r="UJJ36" s="462"/>
      <c r="UJK36" s="462"/>
      <c r="UJL36" s="462"/>
      <c r="UJM36" s="462"/>
      <c r="UJN36" s="462"/>
      <c r="UJO36" s="462"/>
      <c r="UJP36" s="462"/>
      <c r="UJQ36" s="462"/>
      <c r="UJR36" s="462"/>
      <c r="UJS36" s="462"/>
      <c r="UJT36" s="462"/>
      <c r="UJU36" s="462"/>
      <c r="UJV36" s="462"/>
      <c r="UJW36" s="462"/>
      <c r="UJX36" s="462"/>
      <c r="UJY36" s="462"/>
      <c r="UJZ36" s="462"/>
      <c r="UKA36" s="462"/>
      <c r="UKB36" s="462"/>
      <c r="UKC36" s="462"/>
      <c r="UKD36" s="462"/>
      <c r="UKE36" s="462"/>
      <c r="UKF36" s="462"/>
      <c r="UKG36" s="462"/>
      <c r="UKH36" s="462"/>
      <c r="UKI36" s="462"/>
      <c r="UKJ36" s="462"/>
      <c r="UKK36" s="462"/>
      <c r="UKL36" s="462"/>
      <c r="UKM36" s="462"/>
      <c r="UKN36" s="462"/>
      <c r="UKO36" s="462"/>
      <c r="UKP36" s="462"/>
      <c r="UKQ36" s="462"/>
      <c r="UKR36" s="462"/>
      <c r="UKS36" s="462"/>
      <c r="UKT36" s="462"/>
      <c r="UKU36" s="462"/>
      <c r="UKV36" s="462"/>
      <c r="UKW36" s="462"/>
      <c r="UKX36" s="462"/>
      <c r="UKY36" s="462"/>
      <c r="UKZ36" s="462"/>
      <c r="ULA36" s="462"/>
      <c r="ULB36" s="462"/>
      <c r="ULC36" s="462"/>
      <c r="ULD36" s="462"/>
      <c r="ULE36" s="462"/>
      <c r="ULF36" s="462"/>
      <c r="ULG36" s="462"/>
      <c r="ULH36" s="462"/>
      <c r="ULI36" s="462"/>
      <c r="ULJ36" s="462"/>
      <c r="ULK36" s="462"/>
      <c r="ULL36" s="462"/>
      <c r="ULM36" s="462"/>
      <c r="ULN36" s="462"/>
      <c r="ULO36" s="462"/>
      <c r="ULP36" s="462"/>
      <c r="ULQ36" s="462"/>
      <c r="ULR36" s="462"/>
      <c r="ULS36" s="462"/>
      <c r="ULT36" s="462"/>
      <c r="ULU36" s="462"/>
      <c r="ULV36" s="462"/>
      <c r="ULW36" s="462"/>
      <c r="ULX36" s="462"/>
      <c r="ULY36" s="462"/>
      <c r="ULZ36" s="462"/>
      <c r="UMA36" s="462"/>
      <c r="UMB36" s="462"/>
      <c r="UMC36" s="462"/>
      <c r="UMD36" s="462"/>
      <c r="UME36" s="462"/>
      <c r="UMF36" s="462"/>
      <c r="UMG36" s="462"/>
      <c r="UMH36" s="462"/>
      <c r="UMI36" s="462"/>
      <c r="UMJ36" s="462"/>
      <c r="UMK36" s="462"/>
      <c r="UML36" s="462"/>
      <c r="UMM36" s="462"/>
      <c r="UMN36" s="462"/>
      <c r="UMO36" s="462"/>
      <c r="UMP36" s="462"/>
      <c r="UMQ36" s="462"/>
      <c r="UMR36" s="462"/>
      <c r="UMS36" s="462"/>
      <c r="UMT36" s="462"/>
      <c r="UMU36" s="462"/>
      <c r="UMV36" s="462"/>
      <c r="UMW36" s="462"/>
      <c r="UMX36" s="462"/>
      <c r="UMY36" s="462"/>
      <c r="UMZ36" s="462"/>
      <c r="UNA36" s="462"/>
      <c r="UNB36" s="462"/>
      <c r="UNC36" s="462"/>
      <c r="UND36" s="462"/>
      <c r="UNE36" s="462"/>
      <c r="UNF36" s="462"/>
      <c r="UNG36" s="462"/>
      <c r="UNH36" s="462"/>
      <c r="UNI36" s="462"/>
      <c r="UNJ36" s="462"/>
      <c r="UNK36" s="462"/>
      <c r="UNL36" s="462"/>
      <c r="UNM36" s="462"/>
      <c r="UNN36" s="462"/>
      <c r="UNO36" s="462"/>
      <c r="UNP36" s="462"/>
      <c r="UNQ36" s="462"/>
      <c r="UNR36" s="462"/>
      <c r="UNS36" s="462"/>
      <c r="UNT36" s="462"/>
      <c r="UNU36" s="462"/>
      <c r="UNV36" s="462"/>
      <c r="UNW36" s="462"/>
      <c r="UNX36" s="462"/>
      <c r="UNY36" s="462"/>
      <c r="UNZ36" s="462"/>
      <c r="UOA36" s="462"/>
      <c r="UOB36" s="462"/>
      <c r="UOC36" s="462"/>
      <c r="UOD36" s="462"/>
      <c r="UOE36" s="462"/>
      <c r="UOF36" s="462"/>
      <c r="UOG36" s="462"/>
      <c r="UOH36" s="462"/>
      <c r="UOI36" s="462"/>
      <c r="UOJ36" s="462"/>
      <c r="UOK36" s="462"/>
      <c r="UOL36" s="462"/>
      <c r="UOM36" s="462"/>
      <c r="UON36" s="462"/>
      <c r="UOO36" s="462"/>
      <c r="UOP36" s="462"/>
      <c r="UOQ36" s="462"/>
      <c r="UOR36" s="462"/>
      <c r="UOS36" s="462"/>
      <c r="UOT36" s="462"/>
      <c r="UOU36" s="462"/>
      <c r="UOV36" s="462"/>
      <c r="UOW36" s="462"/>
      <c r="UOX36" s="462"/>
      <c r="UOY36" s="462"/>
      <c r="UOZ36" s="462"/>
      <c r="UPA36" s="462"/>
      <c r="UPB36" s="462"/>
      <c r="UPC36" s="462"/>
      <c r="UPD36" s="462"/>
      <c r="UPE36" s="462"/>
      <c r="UPF36" s="462"/>
      <c r="UPG36" s="462"/>
      <c r="UPH36" s="462"/>
      <c r="UPI36" s="462"/>
      <c r="UPJ36" s="462"/>
      <c r="UPK36" s="462"/>
      <c r="UPL36" s="462"/>
      <c r="UPM36" s="462"/>
      <c r="UPN36" s="462"/>
      <c r="UPO36" s="462"/>
      <c r="UPP36" s="462"/>
      <c r="UPQ36" s="462"/>
      <c r="UPR36" s="462"/>
      <c r="UPS36" s="462"/>
      <c r="UPT36" s="462"/>
      <c r="UPU36" s="462"/>
      <c r="UPV36" s="462"/>
      <c r="UPW36" s="462"/>
      <c r="UPX36" s="462"/>
      <c r="UPY36" s="462"/>
      <c r="UPZ36" s="462"/>
      <c r="UQA36" s="462"/>
      <c r="UQB36" s="462"/>
      <c r="UQC36" s="462"/>
      <c r="UQD36" s="462"/>
      <c r="UQE36" s="462"/>
      <c r="UQF36" s="462"/>
      <c r="UQG36" s="462"/>
      <c r="UQH36" s="462"/>
      <c r="UQI36" s="462"/>
      <c r="UQJ36" s="462"/>
      <c r="UQK36" s="462"/>
      <c r="UQL36" s="462"/>
      <c r="UQM36" s="462"/>
      <c r="UQN36" s="462"/>
      <c r="UQO36" s="462"/>
      <c r="UQP36" s="462"/>
      <c r="UQQ36" s="462"/>
      <c r="UQR36" s="462"/>
      <c r="UQS36" s="462"/>
      <c r="UQT36" s="462"/>
      <c r="UQU36" s="462"/>
      <c r="UQV36" s="462"/>
      <c r="UQW36" s="462"/>
      <c r="UQX36" s="462"/>
      <c r="UQY36" s="462"/>
      <c r="UQZ36" s="462"/>
      <c r="URA36" s="462"/>
      <c r="URB36" s="462"/>
      <c r="URC36" s="462"/>
      <c r="URD36" s="462"/>
      <c r="URE36" s="462"/>
      <c r="URF36" s="462"/>
      <c r="URG36" s="462"/>
      <c r="URH36" s="462"/>
      <c r="URI36" s="462"/>
      <c r="URJ36" s="462"/>
      <c r="URK36" s="462"/>
      <c r="URL36" s="462"/>
      <c r="URM36" s="462"/>
      <c r="URN36" s="462"/>
      <c r="URO36" s="462"/>
      <c r="URP36" s="462"/>
      <c r="URQ36" s="462"/>
      <c r="URR36" s="462"/>
      <c r="URS36" s="462"/>
      <c r="URT36" s="462"/>
      <c r="URU36" s="462"/>
      <c r="URV36" s="462"/>
      <c r="URW36" s="462"/>
      <c r="URX36" s="462"/>
      <c r="URY36" s="462"/>
      <c r="URZ36" s="462"/>
      <c r="USA36" s="462"/>
      <c r="USB36" s="462"/>
      <c r="USC36" s="462"/>
      <c r="USD36" s="462"/>
      <c r="USE36" s="462"/>
      <c r="USF36" s="462"/>
      <c r="USG36" s="462"/>
      <c r="USH36" s="462"/>
      <c r="USI36" s="462"/>
      <c r="USJ36" s="462"/>
      <c r="USK36" s="462"/>
      <c r="USL36" s="462"/>
      <c r="USM36" s="462"/>
      <c r="USN36" s="462"/>
      <c r="USO36" s="462"/>
      <c r="USP36" s="462"/>
      <c r="USQ36" s="462"/>
      <c r="USR36" s="462"/>
      <c r="USS36" s="462"/>
      <c r="UST36" s="462"/>
      <c r="USU36" s="462"/>
      <c r="USV36" s="462"/>
      <c r="USW36" s="462"/>
      <c r="USX36" s="462"/>
      <c r="USY36" s="462"/>
      <c r="USZ36" s="462"/>
      <c r="UTA36" s="462"/>
      <c r="UTB36" s="462"/>
      <c r="UTC36" s="462"/>
      <c r="UTD36" s="462"/>
      <c r="UTE36" s="462"/>
      <c r="UTF36" s="462"/>
      <c r="UTG36" s="462"/>
      <c r="UTH36" s="462"/>
      <c r="UTI36" s="462"/>
      <c r="UTJ36" s="462"/>
      <c r="UTK36" s="462"/>
      <c r="UTL36" s="462"/>
      <c r="UTM36" s="462"/>
      <c r="UTN36" s="462"/>
      <c r="UTO36" s="462"/>
      <c r="UTP36" s="462"/>
      <c r="UTQ36" s="462"/>
      <c r="UTR36" s="462"/>
      <c r="UTS36" s="462"/>
      <c r="UTT36" s="462"/>
      <c r="UTU36" s="462"/>
      <c r="UTV36" s="462"/>
      <c r="UTW36" s="462"/>
      <c r="UTX36" s="462"/>
      <c r="UTY36" s="462"/>
      <c r="UTZ36" s="462"/>
      <c r="UUA36" s="462"/>
      <c r="UUB36" s="462"/>
      <c r="UUC36" s="462"/>
      <c r="UUD36" s="462"/>
      <c r="UUE36" s="462"/>
      <c r="UUF36" s="462"/>
      <c r="UUG36" s="462"/>
      <c r="UUH36" s="462"/>
      <c r="UUI36" s="462"/>
      <c r="UUJ36" s="462"/>
      <c r="UUK36" s="462"/>
      <c r="UUL36" s="462"/>
      <c r="UUM36" s="462"/>
      <c r="UUN36" s="462"/>
      <c r="UUO36" s="462"/>
      <c r="UUP36" s="462"/>
      <c r="UUQ36" s="462"/>
      <c r="UUR36" s="462"/>
      <c r="UUS36" s="462"/>
      <c r="UUT36" s="462"/>
      <c r="UUU36" s="462"/>
      <c r="UUV36" s="462"/>
      <c r="UUW36" s="462"/>
      <c r="UUX36" s="462"/>
      <c r="UUY36" s="462"/>
      <c r="UUZ36" s="462"/>
      <c r="UVA36" s="462"/>
      <c r="UVB36" s="462"/>
      <c r="UVC36" s="462"/>
      <c r="UVD36" s="462"/>
      <c r="UVE36" s="462"/>
      <c r="UVF36" s="462"/>
      <c r="UVG36" s="462"/>
      <c r="UVH36" s="462"/>
      <c r="UVI36" s="462"/>
      <c r="UVJ36" s="462"/>
      <c r="UVK36" s="462"/>
      <c r="UVL36" s="462"/>
      <c r="UVM36" s="462"/>
      <c r="UVN36" s="462"/>
      <c r="UVO36" s="462"/>
      <c r="UVP36" s="462"/>
      <c r="UVQ36" s="462"/>
      <c r="UVR36" s="462"/>
      <c r="UVS36" s="462"/>
      <c r="UVT36" s="462"/>
      <c r="UVU36" s="462"/>
      <c r="UVV36" s="462"/>
      <c r="UVW36" s="462"/>
      <c r="UVX36" s="462"/>
      <c r="UVY36" s="462"/>
      <c r="UVZ36" s="462"/>
      <c r="UWA36" s="462"/>
      <c r="UWB36" s="462"/>
      <c r="UWC36" s="462"/>
      <c r="UWD36" s="462"/>
      <c r="UWE36" s="462"/>
      <c r="UWF36" s="462"/>
      <c r="UWG36" s="462"/>
      <c r="UWH36" s="462"/>
      <c r="UWI36" s="462"/>
      <c r="UWJ36" s="462"/>
      <c r="UWK36" s="462"/>
      <c r="UWL36" s="462"/>
      <c r="UWM36" s="462"/>
      <c r="UWN36" s="462"/>
      <c r="UWO36" s="462"/>
      <c r="UWP36" s="462"/>
      <c r="UWQ36" s="462"/>
      <c r="UWR36" s="462"/>
      <c r="UWS36" s="462"/>
      <c r="UWT36" s="462"/>
      <c r="UWU36" s="462"/>
      <c r="UWV36" s="462"/>
      <c r="UWW36" s="462"/>
      <c r="UWX36" s="462"/>
      <c r="UWY36" s="462"/>
      <c r="UWZ36" s="462"/>
      <c r="UXA36" s="462"/>
      <c r="UXB36" s="462"/>
      <c r="UXC36" s="462"/>
      <c r="UXD36" s="462"/>
      <c r="UXE36" s="462"/>
      <c r="UXF36" s="462"/>
      <c r="UXG36" s="462"/>
      <c r="UXH36" s="462"/>
      <c r="UXI36" s="462"/>
      <c r="UXJ36" s="462"/>
      <c r="UXK36" s="462"/>
      <c r="UXL36" s="462"/>
      <c r="UXM36" s="462"/>
      <c r="UXN36" s="462"/>
      <c r="UXO36" s="462"/>
      <c r="UXP36" s="462"/>
      <c r="UXQ36" s="462"/>
      <c r="UXR36" s="462"/>
      <c r="UXS36" s="462"/>
      <c r="UXT36" s="462"/>
      <c r="UXU36" s="462"/>
      <c r="UXV36" s="462"/>
      <c r="UXW36" s="462"/>
      <c r="UXX36" s="462"/>
      <c r="UXY36" s="462"/>
      <c r="UXZ36" s="462"/>
      <c r="UYA36" s="462"/>
      <c r="UYB36" s="462"/>
      <c r="UYC36" s="462"/>
      <c r="UYD36" s="462"/>
      <c r="UYE36" s="462"/>
      <c r="UYF36" s="462"/>
      <c r="UYG36" s="462"/>
      <c r="UYH36" s="462"/>
      <c r="UYI36" s="462"/>
      <c r="UYJ36" s="462"/>
      <c r="UYK36" s="462"/>
      <c r="UYL36" s="462"/>
      <c r="UYM36" s="462"/>
      <c r="UYN36" s="462"/>
      <c r="UYO36" s="462"/>
      <c r="UYP36" s="462"/>
      <c r="UYQ36" s="462"/>
      <c r="UYR36" s="462"/>
      <c r="UYS36" s="462"/>
      <c r="UYT36" s="462"/>
      <c r="UYU36" s="462"/>
      <c r="UYV36" s="462"/>
      <c r="UYW36" s="462"/>
      <c r="UYX36" s="462"/>
      <c r="UYY36" s="462"/>
      <c r="UYZ36" s="462"/>
      <c r="UZA36" s="462"/>
      <c r="UZB36" s="462"/>
      <c r="UZC36" s="462"/>
      <c r="UZD36" s="462"/>
      <c r="UZE36" s="462"/>
      <c r="UZF36" s="462"/>
      <c r="UZG36" s="462"/>
      <c r="UZH36" s="462"/>
      <c r="UZI36" s="462"/>
      <c r="UZJ36" s="462"/>
      <c r="UZK36" s="462"/>
      <c r="UZL36" s="462"/>
      <c r="UZM36" s="462"/>
      <c r="UZN36" s="462"/>
      <c r="UZO36" s="462"/>
      <c r="UZP36" s="462"/>
      <c r="UZQ36" s="462"/>
      <c r="UZR36" s="462"/>
      <c r="UZS36" s="462"/>
      <c r="UZT36" s="462"/>
      <c r="UZU36" s="462"/>
      <c r="UZV36" s="462"/>
      <c r="UZW36" s="462"/>
      <c r="UZX36" s="462"/>
      <c r="UZY36" s="462"/>
      <c r="UZZ36" s="462"/>
      <c r="VAA36" s="462"/>
      <c r="VAB36" s="462"/>
      <c r="VAC36" s="462"/>
      <c r="VAD36" s="462"/>
      <c r="VAE36" s="462"/>
      <c r="VAF36" s="462"/>
      <c r="VAG36" s="462"/>
      <c r="VAH36" s="462"/>
      <c r="VAI36" s="462"/>
      <c r="VAJ36" s="462"/>
      <c r="VAK36" s="462"/>
      <c r="VAL36" s="462"/>
      <c r="VAM36" s="462"/>
      <c r="VAN36" s="462"/>
      <c r="VAO36" s="462"/>
      <c r="VAP36" s="462"/>
      <c r="VAQ36" s="462"/>
      <c r="VAR36" s="462"/>
      <c r="VAS36" s="462"/>
      <c r="VAT36" s="462"/>
      <c r="VAU36" s="462"/>
      <c r="VAV36" s="462"/>
      <c r="VAW36" s="462"/>
      <c r="VAX36" s="462"/>
      <c r="VAY36" s="462"/>
      <c r="VAZ36" s="462"/>
      <c r="VBA36" s="462"/>
      <c r="VBB36" s="462"/>
      <c r="VBC36" s="462"/>
      <c r="VBD36" s="462"/>
      <c r="VBE36" s="462"/>
      <c r="VBF36" s="462"/>
      <c r="VBG36" s="462"/>
      <c r="VBH36" s="462"/>
      <c r="VBI36" s="462"/>
      <c r="VBJ36" s="462"/>
      <c r="VBK36" s="462"/>
      <c r="VBL36" s="462"/>
      <c r="VBM36" s="462"/>
      <c r="VBN36" s="462"/>
      <c r="VBO36" s="462"/>
      <c r="VBP36" s="462"/>
      <c r="VBQ36" s="462"/>
      <c r="VBR36" s="462"/>
      <c r="VBS36" s="462"/>
      <c r="VBT36" s="462"/>
      <c r="VBU36" s="462"/>
      <c r="VBV36" s="462"/>
      <c r="VBW36" s="462"/>
      <c r="VBX36" s="462"/>
      <c r="VBY36" s="462"/>
      <c r="VBZ36" s="462"/>
      <c r="VCA36" s="462"/>
      <c r="VCB36" s="462"/>
      <c r="VCC36" s="462"/>
      <c r="VCD36" s="462"/>
      <c r="VCE36" s="462"/>
      <c r="VCF36" s="462"/>
      <c r="VCG36" s="462"/>
      <c r="VCH36" s="462"/>
      <c r="VCI36" s="462"/>
      <c r="VCJ36" s="462"/>
      <c r="VCK36" s="462"/>
      <c r="VCL36" s="462"/>
      <c r="VCM36" s="462"/>
      <c r="VCN36" s="462"/>
      <c r="VCO36" s="462"/>
      <c r="VCP36" s="462"/>
      <c r="VCQ36" s="462"/>
      <c r="VCR36" s="462"/>
      <c r="VCS36" s="462"/>
      <c r="VCT36" s="462"/>
      <c r="VCU36" s="462"/>
      <c r="VCV36" s="462"/>
      <c r="VCW36" s="462"/>
      <c r="VCX36" s="462"/>
      <c r="VCY36" s="462"/>
      <c r="VCZ36" s="462"/>
      <c r="VDA36" s="462"/>
      <c r="VDB36" s="462"/>
      <c r="VDC36" s="462"/>
      <c r="VDD36" s="462"/>
      <c r="VDE36" s="462"/>
      <c r="VDF36" s="462"/>
      <c r="VDG36" s="462"/>
      <c r="VDH36" s="462"/>
      <c r="VDI36" s="462"/>
      <c r="VDJ36" s="462"/>
      <c r="VDK36" s="462"/>
      <c r="VDL36" s="462"/>
      <c r="VDM36" s="462"/>
      <c r="VDN36" s="462"/>
      <c r="VDO36" s="462"/>
      <c r="VDP36" s="462"/>
      <c r="VDQ36" s="462"/>
      <c r="VDR36" s="462"/>
      <c r="VDS36" s="462"/>
      <c r="VDT36" s="462"/>
      <c r="VDU36" s="462"/>
      <c r="VDV36" s="462"/>
      <c r="VDW36" s="462"/>
      <c r="VDX36" s="462"/>
      <c r="VDY36" s="462"/>
      <c r="VDZ36" s="462"/>
      <c r="VEA36" s="462"/>
      <c r="VEB36" s="462"/>
      <c r="VEC36" s="462"/>
      <c r="VED36" s="462"/>
      <c r="VEE36" s="462"/>
      <c r="VEF36" s="462"/>
      <c r="VEG36" s="462"/>
      <c r="VEH36" s="462"/>
      <c r="VEI36" s="462"/>
      <c r="VEJ36" s="462"/>
      <c r="VEK36" s="462"/>
      <c r="VEL36" s="462"/>
      <c r="VEM36" s="462"/>
      <c r="VEN36" s="462"/>
      <c r="VEO36" s="462"/>
      <c r="VEP36" s="462"/>
      <c r="VEQ36" s="462"/>
      <c r="VER36" s="462"/>
      <c r="VES36" s="462"/>
      <c r="VET36" s="462"/>
      <c r="VEU36" s="462"/>
      <c r="VEV36" s="462"/>
      <c r="VEW36" s="462"/>
      <c r="VEX36" s="462"/>
      <c r="VEY36" s="462"/>
      <c r="VEZ36" s="462"/>
      <c r="VFA36" s="462"/>
      <c r="VFB36" s="462"/>
      <c r="VFC36" s="462"/>
      <c r="VFD36" s="462"/>
      <c r="VFE36" s="462"/>
      <c r="VFF36" s="462"/>
      <c r="VFG36" s="462"/>
      <c r="VFH36" s="462"/>
      <c r="VFI36" s="462"/>
      <c r="VFJ36" s="462"/>
      <c r="VFK36" s="462"/>
      <c r="VFL36" s="462"/>
      <c r="VFM36" s="462"/>
      <c r="VFN36" s="462"/>
      <c r="VFO36" s="462"/>
      <c r="VFP36" s="462"/>
      <c r="VFQ36" s="462"/>
      <c r="VFR36" s="462"/>
      <c r="VFS36" s="462"/>
      <c r="VFT36" s="462"/>
      <c r="VFU36" s="462"/>
      <c r="VFV36" s="462"/>
      <c r="VFW36" s="462"/>
      <c r="VFX36" s="462"/>
      <c r="VFY36" s="462"/>
      <c r="VFZ36" s="462"/>
      <c r="VGA36" s="462"/>
      <c r="VGB36" s="462"/>
      <c r="VGC36" s="462"/>
      <c r="VGD36" s="462"/>
      <c r="VGE36" s="462"/>
      <c r="VGF36" s="462"/>
      <c r="VGG36" s="462"/>
      <c r="VGH36" s="462"/>
      <c r="VGI36" s="462"/>
      <c r="VGJ36" s="462"/>
      <c r="VGK36" s="462"/>
      <c r="VGL36" s="462"/>
      <c r="VGM36" s="462"/>
      <c r="VGN36" s="462"/>
      <c r="VGO36" s="462"/>
      <c r="VGP36" s="462"/>
      <c r="VGQ36" s="462"/>
      <c r="VGR36" s="462"/>
      <c r="VGS36" s="462"/>
      <c r="VGT36" s="462"/>
      <c r="VGU36" s="462"/>
      <c r="VGV36" s="462"/>
      <c r="VGW36" s="462"/>
      <c r="VGX36" s="462"/>
      <c r="VGY36" s="462"/>
      <c r="VGZ36" s="462"/>
      <c r="VHA36" s="462"/>
      <c r="VHB36" s="462"/>
      <c r="VHC36" s="462"/>
      <c r="VHD36" s="462"/>
      <c r="VHE36" s="462"/>
      <c r="VHF36" s="462"/>
      <c r="VHG36" s="462"/>
      <c r="VHH36" s="462"/>
      <c r="VHI36" s="462"/>
      <c r="VHJ36" s="462"/>
      <c r="VHK36" s="462"/>
      <c r="VHL36" s="462"/>
      <c r="VHM36" s="462"/>
      <c r="VHN36" s="462"/>
      <c r="VHO36" s="462"/>
      <c r="VHP36" s="462"/>
      <c r="VHQ36" s="462"/>
      <c r="VHR36" s="462"/>
      <c r="VHS36" s="462"/>
      <c r="VHT36" s="462"/>
      <c r="VHU36" s="462"/>
      <c r="VHV36" s="462"/>
      <c r="VHW36" s="462"/>
      <c r="VHX36" s="462"/>
      <c r="VHY36" s="462"/>
      <c r="VHZ36" s="462"/>
      <c r="VIA36" s="462"/>
      <c r="VIB36" s="462"/>
      <c r="VIC36" s="462"/>
      <c r="VID36" s="462"/>
      <c r="VIE36" s="462"/>
      <c r="VIF36" s="462"/>
      <c r="VIG36" s="462"/>
      <c r="VIH36" s="462"/>
      <c r="VII36" s="462"/>
      <c r="VIJ36" s="462"/>
      <c r="VIK36" s="462"/>
      <c r="VIL36" s="462"/>
      <c r="VIM36" s="462"/>
      <c r="VIN36" s="462"/>
      <c r="VIO36" s="462"/>
      <c r="VIP36" s="462"/>
      <c r="VIQ36" s="462"/>
      <c r="VIR36" s="462"/>
      <c r="VIS36" s="462"/>
      <c r="VIT36" s="462"/>
      <c r="VIU36" s="462"/>
      <c r="VIV36" s="462"/>
      <c r="VIW36" s="462"/>
      <c r="VIX36" s="462"/>
      <c r="VIY36" s="462"/>
      <c r="VIZ36" s="462"/>
      <c r="VJA36" s="462"/>
      <c r="VJB36" s="462"/>
      <c r="VJC36" s="462"/>
      <c r="VJD36" s="462"/>
      <c r="VJE36" s="462"/>
      <c r="VJF36" s="462"/>
      <c r="VJG36" s="462"/>
      <c r="VJH36" s="462"/>
      <c r="VJI36" s="462"/>
      <c r="VJJ36" s="462"/>
      <c r="VJK36" s="462"/>
      <c r="VJL36" s="462"/>
      <c r="VJM36" s="462"/>
      <c r="VJN36" s="462"/>
      <c r="VJO36" s="462"/>
      <c r="VJP36" s="462"/>
      <c r="VJQ36" s="462"/>
      <c r="VJR36" s="462"/>
      <c r="VJS36" s="462"/>
      <c r="VJT36" s="462"/>
      <c r="VJU36" s="462"/>
      <c r="VJV36" s="462"/>
      <c r="VJW36" s="462"/>
      <c r="VJX36" s="462"/>
      <c r="VJY36" s="462"/>
      <c r="VJZ36" s="462"/>
      <c r="VKA36" s="462"/>
      <c r="VKB36" s="462"/>
      <c r="VKC36" s="462"/>
      <c r="VKD36" s="462"/>
      <c r="VKE36" s="462"/>
      <c r="VKF36" s="462"/>
      <c r="VKG36" s="462"/>
      <c r="VKH36" s="462"/>
      <c r="VKI36" s="462"/>
      <c r="VKJ36" s="462"/>
      <c r="VKK36" s="462"/>
      <c r="VKL36" s="462"/>
      <c r="VKM36" s="462"/>
      <c r="VKN36" s="462"/>
      <c r="VKO36" s="462"/>
      <c r="VKP36" s="462"/>
      <c r="VKQ36" s="462"/>
      <c r="VKR36" s="462"/>
      <c r="VKS36" s="462"/>
      <c r="VKT36" s="462"/>
      <c r="VKU36" s="462"/>
      <c r="VKV36" s="462"/>
      <c r="VKW36" s="462"/>
      <c r="VKX36" s="462"/>
      <c r="VKY36" s="462"/>
      <c r="VKZ36" s="462"/>
      <c r="VLA36" s="462"/>
      <c r="VLB36" s="462"/>
      <c r="VLC36" s="462"/>
      <c r="VLD36" s="462"/>
      <c r="VLE36" s="462"/>
      <c r="VLF36" s="462"/>
      <c r="VLG36" s="462"/>
      <c r="VLH36" s="462"/>
      <c r="VLI36" s="462"/>
      <c r="VLJ36" s="462"/>
      <c r="VLK36" s="462"/>
      <c r="VLL36" s="462"/>
      <c r="VLM36" s="462"/>
      <c r="VLN36" s="462"/>
      <c r="VLO36" s="462"/>
      <c r="VLP36" s="462"/>
      <c r="VLQ36" s="462"/>
      <c r="VLR36" s="462"/>
      <c r="VLS36" s="462"/>
      <c r="VLT36" s="462"/>
      <c r="VLU36" s="462"/>
      <c r="VLV36" s="462"/>
      <c r="VLW36" s="462"/>
      <c r="VLX36" s="462"/>
      <c r="VLY36" s="462"/>
      <c r="VLZ36" s="462"/>
      <c r="VMA36" s="462"/>
      <c r="VMB36" s="462"/>
      <c r="VMC36" s="462"/>
      <c r="VMD36" s="462"/>
      <c r="VME36" s="462"/>
      <c r="VMF36" s="462"/>
      <c r="VMG36" s="462"/>
      <c r="VMH36" s="462"/>
      <c r="VMI36" s="462"/>
      <c r="VMJ36" s="462"/>
      <c r="VMK36" s="462"/>
      <c r="VML36" s="462"/>
      <c r="VMM36" s="462"/>
      <c r="VMN36" s="462"/>
      <c r="VMO36" s="462"/>
      <c r="VMP36" s="462"/>
      <c r="VMQ36" s="462"/>
      <c r="VMR36" s="462"/>
      <c r="VMS36" s="462"/>
      <c r="VMT36" s="462"/>
      <c r="VMU36" s="462"/>
      <c r="VMV36" s="462"/>
      <c r="VMW36" s="462"/>
      <c r="VMX36" s="462"/>
      <c r="VMY36" s="462"/>
      <c r="VMZ36" s="462"/>
      <c r="VNA36" s="462"/>
      <c r="VNB36" s="462"/>
      <c r="VNC36" s="462"/>
      <c r="VND36" s="462"/>
      <c r="VNE36" s="462"/>
      <c r="VNF36" s="462"/>
      <c r="VNG36" s="462"/>
      <c r="VNH36" s="462"/>
      <c r="VNI36" s="462"/>
      <c r="VNJ36" s="462"/>
      <c r="VNK36" s="462"/>
      <c r="VNL36" s="462"/>
      <c r="VNM36" s="462"/>
      <c r="VNN36" s="462"/>
      <c r="VNO36" s="462"/>
      <c r="VNP36" s="462"/>
      <c r="VNQ36" s="462"/>
      <c r="VNR36" s="462"/>
      <c r="VNS36" s="462"/>
      <c r="VNT36" s="462"/>
      <c r="VNU36" s="462"/>
      <c r="VNV36" s="462"/>
      <c r="VNW36" s="462"/>
      <c r="VNX36" s="462"/>
      <c r="VNY36" s="462"/>
      <c r="VNZ36" s="462"/>
      <c r="VOA36" s="462"/>
      <c r="VOB36" s="462"/>
      <c r="VOC36" s="462"/>
      <c r="VOD36" s="462"/>
      <c r="VOE36" s="462"/>
      <c r="VOF36" s="462"/>
      <c r="VOG36" s="462"/>
      <c r="VOH36" s="462"/>
      <c r="VOI36" s="462"/>
      <c r="VOJ36" s="462"/>
      <c r="VOK36" s="462"/>
      <c r="VOL36" s="462"/>
      <c r="VOM36" s="462"/>
      <c r="VON36" s="462"/>
      <c r="VOO36" s="462"/>
      <c r="VOP36" s="462"/>
      <c r="VOQ36" s="462"/>
      <c r="VOR36" s="462"/>
      <c r="VOS36" s="462"/>
      <c r="VOT36" s="462"/>
      <c r="VOU36" s="462"/>
      <c r="VOV36" s="462"/>
      <c r="VOW36" s="462"/>
      <c r="VOX36" s="462"/>
      <c r="VOY36" s="462"/>
      <c r="VOZ36" s="462"/>
      <c r="VPA36" s="462"/>
      <c r="VPB36" s="462"/>
      <c r="VPC36" s="462"/>
      <c r="VPD36" s="462"/>
      <c r="VPE36" s="462"/>
      <c r="VPF36" s="462"/>
      <c r="VPG36" s="462"/>
      <c r="VPH36" s="462"/>
      <c r="VPI36" s="462"/>
      <c r="VPJ36" s="462"/>
      <c r="VPK36" s="462"/>
      <c r="VPL36" s="462"/>
      <c r="VPM36" s="462"/>
      <c r="VPN36" s="462"/>
      <c r="VPO36" s="462"/>
      <c r="VPP36" s="462"/>
      <c r="VPQ36" s="462"/>
      <c r="VPR36" s="462"/>
      <c r="VPS36" s="462"/>
      <c r="VPT36" s="462"/>
      <c r="VPU36" s="462"/>
      <c r="VPV36" s="462"/>
      <c r="VPW36" s="462"/>
      <c r="VPX36" s="462"/>
      <c r="VPY36" s="462"/>
      <c r="VPZ36" s="462"/>
      <c r="VQA36" s="462"/>
      <c r="VQB36" s="462"/>
      <c r="VQC36" s="462"/>
      <c r="VQD36" s="462"/>
      <c r="VQE36" s="462"/>
      <c r="VQF36" s="462"/>
      <c r="VQG36" s="462"/>
      <c r="VQH36" s="462"/>
      <c r="VQI36" s="462"/>
      <c r="VQJ36" s="462"/>
      <c r="VQK36" s="462"/>
      <c r="VQL36" s="462"/>
      <c r="VQM36" s="462"/>
      <c r="VQN36" s="462"/>
      <c r="VQO36" s="462"/>
      <c r="VQP36" s="462"/>
      <c r="VQQ36" s="462"/>
      <c r="VQR36" s="462"/>
      <c r="VQS36" s="462"/>
      <c r="VQT36" s="462"/>
      <c r="VQU36" s="462"/>
      <c r="VQV36" s="462"/>
      <c r="VQW36" s="462"/>
      <c r="VQX36" s="462"/>
      <c r="VQY36" s="462"/>
      <c r="VQZ36" s="462"/>
      <c r="VRA36" s="462"/>
      <c r="VRB36" s="462"/>
      <c r="VRC36" s="462"/>
      <c r="VRD36" s="462"/>
      <c r="VRE36" s="462"/>
      <c r="VRF36" s="462"/>
      <c r="VRG36" s="462"/>
      <c r="VRH36" s="462"/>
      <c r="VRI36" s="462"/>
      <c r="VRJ36" s="462"/>
      <c r="VRK36" s="462"/>
      <c r="VRL36" s="462"/>
      <c r="VRM36" s="462"/>
      <c r="VRN36" s="462"/>
      <c r="VRO36" s="462"/>
      <c r="VRP36" s="462"/>
      <c r="VRQ36" s="462"/>
      <c r="VRR36" s="462"/>
      <c r="VRS36" s="462"/>
      <c r="VRT36" s="462"/>
      <c r="VRU36" s="462"/>
      <c r="VRV36" s="462"/>
      <c r="VRW36" s="462"/>
      <c r="VRX36" s="462"/>
      <c r="VRY36" s="462"/>
      <c r="VRZ36" s="462"/>
      <c r="VSA36" s="462"/>
      <c r="VSB36" s="462"/>
      <c r="VSC36" s="462"/>
      <c r="VSD36" s="462"/>
      <c r="VSE36" s="462"/>
      <c r="VSF36" s="462"/>
      <c r="VSG36" s="462"/>
      <c r="VSH36" s="462"/>
      <c r="VSI36" s="462"/>
      <c r="VSJ36" s="462"/>
      <c r="VSK36" s="462"/>
      <c r="VSL36" s="462"/>
      <c r="VSM36" s="462"/>
      <c r="VSN36" s="462"/>
      <c r="VSO36" s="462"/>
      <c r="VSP36" s="462"/>
      <c r="VSQ36" s="462"/>
      <c r="VSR36" s="462"/>
      <c r="VSS36" s="462"/>
      <c r="VST36" s="462"/>
      <c r="VSU36" s="462"/>
      <c r="VSV36" s="462"/>
      <c r="VSW36" s="462"/>
      <c r="VSX36" s="462"/>
      <c r="VSY36" s="462"/>
      <c r="VSZ36" s="462"/>
      <c r="VTA36" s="462"/>
      <c r="VTB36" s="462"/>
      <c r="VTC36" s="462"/>
      <c r="VTD36" s="462"/>
      <c r="VTE36" s="462"/>
      <c r="VTF36" s="462"/>
      <c r="VTG36" s="462"/>
      <c r="VTH36" s="462"/>
      <c r="VTI36" s="462"/>
      <c r="VTJ36" s="462"/>
      <c r="VTK36" s="462"/>
      <c r="VTL36" s="462"/>
      <c r="VTM36" s="462"/>
      <c r="VTN36" s="462"/>
      <c r="VTO36" s="462"/>
      <c r="VTP36" s="462"/>
      <c r="VTQ36" s="462"/>
      <c r="VTR36" s="462"/>
      <c r="VTS36" s="462"/>
      <c r="VTT36" s="462"/>
      <c r="VTU36" s="462"/>
      <c r="VTV36" s="462"/>
      <c r="VTW36" s="462"/>
      <c r="VTX36" s="462"/>
      <c r="VTY36" s="462"/>
      <c r="VTZ36" s="462"/>
      <c r="VUA36" s="462"/>
      <c r="VUB36" s="462"/>
      <c r="VUC36" s="462"/>
      <c r="VUD36" s="462"/>
      <c r="VUE36" s="462"/>
      <c r="VUF36" s="462"/>
      <c r="VUG36" s="462"/>
      <c r="VUH36" s="462"/>
      <c r="VUI36" s="462"/>
      <c r="VUJ36" s="462"/>
      <c r="VUK36" s="462"/>
      <c r="VUL36" s="462"/>
      <c r="VUM36" s="462"/>
      <c r="VUN36" s="462"/>
      <c r="VUO36" s="462"/>
      <c r="VUP36" s="462"/>
      <c r="VUQ36" s="462"/>
      <c r="VUR36" s="462"/>
      <c r="VUS36" s="462"/>
      <c r="VUT36" s="462"/>
      <c r="VUU36" s="462"/>
      <c r="VUV36" s="462"/>
      <c r="VUW36" s="462"/>
      <c r="VUX36" s="462"/>
      <c r="VUY36" s="462"/>
      <c r="VUZ36" s="462"/>
      <c r="VVA36" s="462"/>
      <c r="VVB36" s="462"/>
      <c r="VVC36" s="462"/>
      <c r="VVD36" s="462"/>
      <c r="VVE36" s="462"/>
      <c r="VVF36" s="462"/>
      <c r="VVG36" s="462"/>
      <c r="VVH36" s="462"/>
      <c r="VVI36" s="462"/>
      <c r="VVJ36" s="462"/>
      <c r="VVK36" s="462"/>
      <c r="VVL36" s="462"/>
      <c r="VVM36" s="462"/>
      <c r="VVN36" s="462"/>
      <c r="VVO36" s="462"/>
      <c r="VVP36" s="462"/>
      <c r="VVQ36" s="462"/>
      <c r="VVR36" s="462"/>
      <c r="VVS36" s="462"/>
      <c r="VVT36" s="462"/>
      <c r="VVU36" s="462"/>
      <c r="VVV36" s="462"/>
      <c r="VVW36" s="462"/>
      <c r="VVX36" s="462"/>
      <c r="VVY36" s="462"/>
      <c r="VVZ36" s="462"/>
      <c r="VWA36" s="462"/>
      <c r="VWB36" s="462"/>
      <c r="VWC36" s="462"/>
      <c r="VWD36" s="462"/>
      <c r="VWE36" s="462"/>
      <c r="VWF36" s="462"/>
      <c r="VWG36" s="462"/>
      <c r="VWH36" s="462"/>
      <c r="VWI36" s="462"/>
      <c r="VWJ36" s="462"/>
      <c r="VWK36" s="462"/>
      <c r="VWL36" s="462"/>
      <c r="VWM36" s="462"/>
      <c r="VWN36" s="462"/>
      <c r="VWO36" s="462"/>
      <c r="VWP36" s="462"/>
      <c r="VWQ36" s="462"/>
      <c r="VWR36" s="462"/>
      <c r="VWS36" s="462"/>
      <c r="VWT36" s="462"/>
      <c r="VWU36" s="462"/>
      <c r="VWV36" s="462"/>
      <c r="VWW36" s="462"/>
      <c r="VWX36" s="462"/>
      <c r="VWY36" s="462"/>
      <c r="VWZ36" s="462"/>
      <c r="VXA36" s="462"/>
      <c r="VXB36" s="462"/>
      <c r="VXC36" s="462"/>
      <c r="VXD36" s="462"/>
      <c r="VXE36" s="462"/>
      <c r="VXF36" s="462"/>
      <c r="VXG36" s="462"/>
      <c r="VXH36" s="462"/>
      <c r="VXI36" s="462"/>
      <c r="VXJ36" s="462"/>
      <c r="VXK36" s="462"/>
      <c r="VXL36" s="462"/>
      <c r="VXM36" s="462"/>
      <c r="VXN36" s="462"/>
      <c r="VXO36" s="462"/>
      <c r="VXP36" s="462"/>
      <c r="VXQ36" s="462"/>
      <c r="VXR36" s="462"/>
      <c r="VXS36" s="462"/>
      <c r="VXT36" s="462"/>
      <c r="VXU36" s="462"/>
      <c r="VXV36" s="462"/>
      <c r="VXW36" s="462"/>
      <c r="VXX36" s="462"/>
      <c r="VXY36" s="462"/>
      <c r="VXZ36" s="462"/>
      <c r="VYA36" s="462"/>
      <c r="VYB36" s="462"/>
      <c r="VYC36" s="462"/>
      <c r="VYD36" s="462"/>
      <c r="VYE36" s="462"/>
      <c r="VYF36" s="462"/>
      <c r="VYG36" s="462"/>
      <c r="VYH36" s="462"/>
      <c r="VYI36" s="462"/>
      <c r="VYJ36" s="462"/>
      <c r="VYK36" s="462"/>
      <c r="VYL36" s="462"/>
      <c r="VYM36" s="462"/>
      <c r="VYN36" s="462"/>
      <c r="VYO36" s="462"/>
      <c r="VYP36" s="462"/>
      <c r="VYQ36" s="462"/>
      <c r="VYR36" s="462"/>
      <c r="VYS36" s="462"/>
      <c r="VYT36" s="462"/>
      <c r="VYU36" s="462"/>
      <c r="VYV36" s="462"/>
      <c r="VYW36" s="462"/>
      <c r="VYX36" s="462"/>
      <c r="VYY36" s="462"/>
      <c r="VYZ36" s="462"/>
      <c r="VZA36" s="462"/>
      <c r="VZB36" s="462"/>
      <c r="VZC36" s="462"/>
      <c r="VZD36" s="462"/>
      <c r="VZE36" s="462"/>
      <c r="VZF36" s="462"/>
      <c r="VZG36" s="462"/>
      <c r="VZH36" s="462"/>
      <c r="VZI36" s="462"/>
      <c r="VZJ36" s="462"/>
      <c r="VZK36" s="462"/>
      <c r="VZL36" s="462"/>
      <c r="VZM36" s="462"/>
      <c r="VZN36" s="462"/>
      <c r="VZO36" s="462"/>
      <c r="VZP36" s="462"/>
      <c r="VZQ36" s="462"/>
      <c r="VZR36" s="462"/>
      <c r="VZS36" s="462"/>
      <c r="VZT36" s="462"/>
      <c r="VZU36" s="462"/>
      <c r="VZV36" s="462"/>
      <c r="VZW36" s="462"/>
      <c r="VZX36" s="462"/>
      <c r="VZY36" s="462"/>
      <c r="VZZ36" s="462"/>
      <c r="WAA36" s="462"/>
      <c r="WAB36" s="462"/>
      <c r="WAC36" s="462"/>
      <c r="WAD36" s="462"/>
      <c r="WAE36" s="462"/>
      <c r="WAF36" s="462"/>
      <c r="WAG36" s="462"/>
      <c r="WAH36" s="462"/>
      <c r="WAI36" s="462"/>
      <c r="WAJ36" s="462"/>
      <c r="WAK36" s="462"/>
      <c r="WAL36" s="462"/>
      <c r="WAM36" s="462"/>
      <c r="WAN36" s="462"/>
      <c r="WAO36" s="462"/>
      <c r="WAP36" s="462"/>
      <c r="WAQ36" s="462"/>
      <c r="WAR36" s="462"/>
      <c r="WAS36" s="462"/>
      <c r="WAT36" s="462"/>
      <c r="WAU36" s="462"/>
      <c r="WAV36" s="462"/>
      <c r="WAW36" s="462"/>
      <c r="WAX36" s="462"/>
      <c r="WAY36" s="462"/>
      <c r="WAZ36" s="462"/>
      <c r="WBA36" s="462"/>
      <c r="WBB36" s="462"/>
      <c r="WBC36" s="462"/>
      <c r="WBD36" s="462"/>
      <c r="WBE36" s="462"/>
      <c r="WBF36" s="462"/>
      <c r="WBG36" s="462"/>
      <c r="WBH36" s="462"/>
      <c r="WBI36" s="462"/>
      <c r="WBJ36" s="462"/>
      <c r="WBK36" s="462"/>
      <c r="WBL36" s="462"/>
      <c r="WBM36" s="462"/>
      <c r="WBN36" s="462"/>
      <c r="WBO36" s="462"/>
      <c r="WBP36" s="462"/>
      <c r="WBQ36" s="462"/>
      <c r="WBR36" s="462"/>
      <c r="WBS36" s="462"/>
      <c r="WBT36" s="462"/>
      <c r="WBU36" s="462"/>
      <c r="WBV36" s="462"/>
      <c r="WBW36" s="462"/>
      <c r="WBX36" s="462"/>
      <c r="WBY36" s="462"/>
      <c r="WBZ36" s="462"/>
      <c r="WCA36" s="462"/>
      <c r="WCB36" s="462"/>
      <c r="WCC36" s="462"/>
      <c r="WCD36" s="462"/>
      <c r="WCE36" s="462"/>
      <c r="WCF36" s="462"/>
      <c r="WCG36" s="462"/>
      <c r="WCH36" s="462"/>
      <c r="WCI36" s="462"/>
      <c r="WCJ36" s="462"/>
      <c r="WCK36" s="462"/>
      <c r="WCL36" s="462"/>
      <c r="WCM36" s="462"/>
      <c r="WCN36" s="462"/>
      <c r="WCO36" s="462"/>
      <c r="WCP36" s="462"/>
      <c r="WCQ36" s="462"/>
      <c r="WCR36" s="462"/>
      <c r="WCS36" s="462"/>
      <c r="WCT36" s="462"/>
      <c r="WCU36" s="462"/>
      <c r="WCV36" s="462"/>
      <c r="WCW36" s="462"/>
      <c r="WCX36" s="462"/>
      <c r="WCY36" s="462"/>
      <c r="WCZ36" s="462"/>
      <c r="WDA36" s="462"/>
      <c r="WDB36" s="462"/>
      <c r="WDC36" s="462"/>
      <c r="WDD36" s="462"/>
      <c r="WDE36" s="462"/>
      <c r="WDF36" s="462"/>
      <c r="WDG36" s="462"/>
      <c r="WDH36" s="462"/>
      <c r="WDI36" s="462"/>
      <c r="WDJ36" s="462"/>
      <c r="WDK36" s="462"/>
      <c r="WDL36" s="462"/>
      <c r="WDM36" s="462"/>
      <c r="WDN36" s="462"/>
      <c r="WDO36" s="462"/>
      <c r="WDP36" s="462"/>
      <c r="WDQ36" s="462"/>
      <c r="WDR36" s="462"/>
      <c r="WDS36" s="462"/>
      <c r="WDT36" s="462"/>
      <c r="WDU36" s="462"/>
      <c r="WDV36" s="462"/>
      <c r="WDW36" s="462"/>
      <c r="WDX36" s="462"/>
      <c r="WDY36" s="462"/>
      <c r="WDZ36" s="462"/>
      <c r="WEA36" s="462"/>
      <c r="WEB36" s="462"/>
      <c r="WEC36" s="462"/>
      <c r="WED36" s="462"/>
      <c r="WEE36" s="462"/>
      <c r="WEF36" s="462"/>
      <c r="WEG36" s="462"/>
      <c r="WEH36" s="462"/>
      <c r="WEI36" s="462"/>
      <c r="WEJ36" s="462"/>
      <c r="WEK36" s="462"/>
      <c r="WEL36" s="462"/>
      <c r="WEM36" s="462"/>
      <c r="WEN36" s="462"/>
      <c r="WEO36" s="462"/>
      <c r="WEP36" s="462"/>
      <c r="WEQ36" s="462"/>
      <c r="WER36" s="462"/>
      <c r="WES36" s="462"/>
      <c r="WET36" s="462"/>
      <c r="WEU36" s="462"/>
      <c r="WEV36" s="462"/>
      <c r="WEW36" s="462"/>
      <c r="WEX36" s="462"/>
      <c r="WEY36" s="462"/>
      <c r="WEZ36" s="462"/>
      <c r="WFA36" s="462"/>
      <c r="WFB36" s="462"/>
      <c r="WFC36" s="462"/>
      <c r="WFD36" s="462"/>
      <c r="WFE36" s="462"/>
      <c r="WFF36" s="462"/>
      <c r="WFG36" s="462"/>
      <c r="WFH36" s="462"/>
      <c r="WFI36" s="462"/>
      <c r="WFJ36" s="462"/>
      <c r="WFK36" s="462"/>
      <c r="WFL36" s="462"/>
      <c r="WFM36" s="462"/>
      <c r="WFN36" s="462"/>
      <c r="WFO36" s="462"/>
      <c r="WFP36" s="462"/>
      <c r="WFQ36" s="462"/>
      <c r="WFR36" s="462"/>
      <c r="WFS36" s="462"/>
      <c r="WFT36" s="462"/>
      <c r="WFU36" s="462"/>
      <c r="WFV36" s="462"/>
      <c r="WFW36" s="462"/>
      <c r="WFX36" s="462"/>
      <c r="WFY36" s="462"/>
      <c r="WFZ36" s="462"/>
      <c r="WGA36" s="462"/>
      <c r="WGB36" s="462"/>
      <c r="WGC36" s="462"/>
      <c r="WGD36" s="462"/>
      <c r="WGE36" s="462"/>
      <c r="WGF36" s="462"/>
      <c r="WGG36" s="462"/>
      <c r="WGH36" s="462"/>
      <c r="WGI36" s="462"/>
      <c r="WGJ36" s="462"/>
      <c r="WGK36" s="462"/>
      <c r="WGL36" s="462"/>
      <c r="WGM36" s="462"/>
      <c r="WGN36" s="462"/>
      <c r="WGO36" s="462"/>
      <c r="WGP36" s="462"/>
      <c r="WGQ36" s="462"/>
      <c r="WGR36" s="462"/>
      <c r="WGS36" s="462"/>
      <c r="WGT36" s="462"/>
      <c r="WGU36" s="462"/>
      <c r="WGV36" s="462"/>
      <c r="WGW36" s="462"/>
      <c r="WGX36" s="462"/>
      <c r="WGY36" s="462"/>
      <c r="WGZ36" s="462"/>
      <c r="WHA36" s="462"/>
      <c r="WHB36" s="462"/>
      <c r="WHC36" s="462"/>
      <c r="WHD36" s="462"/>
      <c r="WHE36" s="462"/>
      <c r="WHF36" s="462"/>
      <c r="WHG36" s="462"/>
      <c r="WHH36" s="462"/>
      <c r="WHI36" s="462"/>
      <c r="WHJ36" s="462"/>
      <c r="WHK36" s="462"/>
      <c r="WHL36" s="462"/>
      <c r="WHM36" s="462"/>
      <c r="WHN36" s="462"/>
      <c r="WHO36" s="462"/>
      <c r="WHP36" s="462"/>
      <c r="WHQ36" s="462"/>
      <c r="WHR36" s="462"/>
      <c r="WHS36" s="462"/>
      <c r="WHT36" s="462"/>
      <c r="WHU36" s="462"/>
      <c r="WHV36" s="462"/>
      <c r="WHW36" s="462"/>
      <c r="WHX36" s="462"/>
      <c r="WHY36" s="462"/>
      <c r="WHZ36" s="462"/>
      <c r="WIA36" s="462"/>
      <c r="WIB36" s="462"/>
      <c r="WIC36" s="462"/>
      <c r="WID36" s="462"/>
      <c r="WIE36" s="462"/>
      <c r="WIF36" s="462"/>
      <c r="WIG36" s="462"/>
      <c r="WIH36" s="462"/>
      <c r="WII36" s="462"/>
      <c r="WIJ36" s="462"/>
      <c r="WIK36" s="462"/>
      <c r="WIL36" s="462"/>
      <c r="WIM36" s="462"/>
      <c r="WIN36" s="462"/>
      <c r="WIO36" s="462"/>
      <c r="WIP36" s="462"/>
      <c r="WIQ36" s="462"/>
      <c r="WIR36" s="462"/>
      <c r="WIS36" s="462"/>
      <c r="WIT36" s="462"/>
      <c r="WIU36" s="462"/>
      <c r="WIV36" s="462"/>
      <c r="WIW36" s="462"/>
      <c r="WIX36" s="462"/>
      <c r="WIY36" s="462"/>
      <c r="WIZ36" s="462"/>
      <c r="WJA36" s="462"/>
      <c r="WJB36" s="462"/>
      <c r="WJC36" s="462"/>
      <c r="WJD36" s="462"/>
      <c r="WJE36" s="462"/>
      <c r="WJF36" s="462"/>
      <c r="WJG36" s="462"/>
      <c r="WJH36" s="462"/>
      <c r="WJI36" s="462"/>
      <c r="WJJ36" s="462"/>
      <c r="WJK36" s="462"/>
      <c r="WJL36" s="462"/>
      <c r="WJM36" s="462"/>
      <c r="WJN36" s="462"/>
      <c r="WJO36" s="462"/>
      <c r="WJP36" s="462"/>
      <c r="WJQ36" s="462"/>
      <c r="WJR36" s="462"/>
      <c r="WJS36" s="462"/>
      <c r="WJT36" s="462"/>
      <c r="WJU36" s="462"/>
      <c r="WJV36" s="462"/>
      <c r="WJW36" s="462"/>
      <c r="WJX36" s="462"/>
      <c r="WJY36" s="462"/>
      <c r="WJZ36" s="462"/>
      <c r="WKA36" s="462"/>
      <c r="WKB36" s="462"/>
      <c r="WKC36" s="462"/>
      <c r="WKD36" s="462"/>
      <c r="WKE36" s="462"/>
      <c r="WKF36" s="462"/>
      <c r="WKG36" s="462"/>
      <c r="WKH36" s="462"/>
      <c r="WKI36" s="462"/>
      <c r="WKJ36" s="462"/>
      <c r="WKK36" s="462"/>
      <c r="WKL36" s="462"/>
      <c r="WKM36" s="462"/>
      <c r="WKN36" s="462"/>
      <c r="WKO36" s="462"/>
      <c r="WKP36" s="462"/>
      <c r="WKQ36" s="462"/>
      <c r="WKR36" s="462"/>
      <c r="WKS36" s="462"/>
      <c r="WKT36" s="462"/>
      <c r="WKU36" s="462"/>
      <c r="WKV36" s="462"/>
      <c r="WKW36" s="462"/>
      <c r="WKX36" s="462"/>
      <c r="WKY36" s="462"/>
      <c r="WKZ36" s="462"/>
      <c r="WLA36" s="462"/>
      <c r="WLB36" s="462"/>
      <c r="WLC36" s="462"/>
      <c r="WLD36" s="462"/>
      <c r="WLE36" s="462"/>
      <c r="WLF36" s="462"/>
      <c r="WLG36" s="462"/>
      <c r="WLH36" s="462"/>
      <c r="WLI36" s="462"/>
      <c r="WLJ36" s="462"/>
      <c r="WLK36" s="462"/>
      <c r="WLL36" s="462"/>
      <c r="WLM36" s="462"/>
      <c r="WLN36" s="462"/>
      <c r="WLO36" s="462"/>
      <c r="WLP36" s="462"/>
      <c r="WLQ36" s="462"/>
      <c r="WLR36" s="462"/>
      <c r="WLS36" s="462"/>
      <c r="WLT36" s="462"/>
      <c r="WLU36" s="462"/>
      <c r="WLV36" s="462"/>
      <c r="WLW36" s="462"/>
      <c r="WLX36" s="462"/>
      <c r="WLY36" s="462"/>
      <c r="WLZ36" s="462"/>
      <c r="WMA36" s="462"/>
      <c r="WMB36" s="462"/>
      <c r="WMC36" s="462"/>
      <c r="WMD36" s="462"/>
      <c r="WME36" s="462"/>
      <c r="WMF36" s="462"/>
      <c r="WMG36" s="462"/>
      <c r="WMH36" s="462"/>
      <c r="WMI36" s="462"/>
      <c r="WMJ36" s="462"/>
      <c r="WMK36" s="462"/>
      <c r="WML36" s="462"/>
      <c r="WMM36" s="462"/>
      <c r="WMN36" s="462"/>
      <c r="WMO36" s="462"/>
      <c r="WMP36" s="462"/>
      <c r="WMQ36" s="462"/>
      <c r="WMR36" s="462"/>
      <c r="WMS36" s="462"/>
      <c r="WMT36" s="462"/>
      <c r="WMU36" s="462"/>
      <c r="WMV36" s="462"/>
      <c r="WMW36" s="462"/>
      <c r="WMX36" s="462"/>
      <c r="WMY36" s="462"/>
      <c r="WMZ36" s="462"/>
      <c r="WNA36" s="462"/>
      <c r="WNB36" s="462"/>
      <c r="WNC36" s="462"/>
      <c r="WND36" s="462"/>
      <c r="WNE36" s="462"/>
      <c r="WNF36" s="462"/>
      <c r="WNG36" s="462"/>
      <c r="WNH36" s="462"/>
      <c r="WNI36" s="462"/>
      <c r="WNJ36" s="462"/>
      <c r="WNK36" s="462"/>
      <c r="WNL36" s="462"/>
      <c r="WNM36" s="462"/>
      <c r="WNN36" s="462"/>
      <c r="WNO36" s="462"/>
      <c r="WNP36" s="462"/>
      <c r="WNQ36" s="462"/>
      <c r="WNR36" s="462"/>
      <c r="WNS36" s="462"/>
      <c r="WNT36" s="462"/>
      <c r="WNU36" s="462"/>
      <c r="WNV36" s="462"/>
      <c r="WNW36" s="462"/>
      <c r="WNX36" s="462"/>
      <c r="WNY36" s="462"/>
      <c r="WNZ36" s="462"/>
      <c r="WOA36" s="462"/>
      <c r="WOB36" s="462"/>
      <c r="WOC36" s="462"/>
      <c r="WOD36" s="462"/>
      <c r="WOE36" s="462"/>
      <c r="WOF36" s="462"/>
      <c r="WOG36" s="462"/>
      <c r="WOH36" s="462"/>
      <c r="WOI36" s="462"/>
      <c r="WOJ36" s="462"/>
      <c r="WOK36" s="462"/>
      <c r="WOL36" s="462"/>
      <c r="WOM36" s="462"/>
      <c r="WON36" s="462"/>
      <c r="WOO36" s="462"/>
      <c r="WOP36" s="462"/>
      <c r="WOQ36" s="462"/>
      <c r="WOR36" s="462"/>
      <c r="WOS36" s="462"/>
      <c r="WOT36" s="462"/>
      <c r="WOU36" s="462"/>
      <c r="WOV36" s="462"/>
      <c r="WOW36" s="462"/>
      <c r="WOX36" s="462"/>
      <c r="WOY36" s="462"/>
      <c r="WOZ36" s="462"/>
      <c r="WPA36" s="462"/>
      <c r="WPB36" s="462"/>
      <c r="WPC36" s="462"/>
      <c r="WPD36" s="462"/>
      <c r="WPE36" s="462"/>
      <c r="WPF36" s="462"/>
      <c r="WPG36" s="462"/>
      <c r="WPH36" s="462"/>
      <c r="WPI36" s="462"/>
      <c r="WPJ36" s="462"/>
      <c r="WPK36" s="462"/>
      <c r="WPL36" s="462"/>
      <c r="WPM36" s="462"/>
      <c r="WPN36" s="462"/>
      <c r="WPO36" s="462"/>
      <c r="WPP36" s="462"/>
      <c r="WPQ36" s="462"/>
      <c r="WPR36" s="462"/>
      <c r="WPS36" s="462"/>
      <c r="WPT36" s="462"/>
      <c r="WPU36" s="462"/>
      <c r="WPV36" s="462"/>
      <c r="WPW36" s="462"/>
      <c r="WPX36" s="462"/>
      <c r="WPY36" s="462"/>
      <c r="WPZ36" s="462"/>
      <c r="WQA36" s="462"/>
      <c r="WQB36" s="462"/>
      <c r="WQC36" s="462"/>
      <c r="WQD36" s="462"/>
      <c r="WQE36" s="462"/>
      <c r="WQF36" s="462"/>
      <c r="WQG36" s="462"/>
      <c r="WQH36" s="462"/>
      <c r="WQI36" s="462"/>
      <c r="WQJ36" s="462"/>
      <c r="WQK36" s="462"/>
      <c r="WQL36" s="462"/>
      <c r="WQM36" s="462"/>
      <c r="WQN36" s="462"/>
      <c r="WQO36" s="462"/>
      <c r="WQP36" s="462"/>
      <c r="WQQ36" s="462"/>
      <c r="WQR36" s="462"/>
      <c r="WQS36" s="462"/>
      <c r="WQT36" s="462"/>
      <c r="WQU36" s="462"/>
      <c r="WQV36" s="462"/>
      <c r="WQW36" s="462"/>
      <c r="WQX36" s="462"/>
      <c r="WQY36" s="462"/>
      <c r="WQZ36" s="462"/>
      <c r="WRA36" s="462"/>
      <c r="WRB36" s="462"/>
      <c r="WRC36" s="462"/>
      <c r="WRD36" s="462"/>
      <c r="WRE36" s="462"/>
      <c r="WRF36" s="462"/>
      <c r="WRG36" s="462"/>
      <c r="WRH36" s="462"/>
      <c r="WRI36" s="462"/>
      <c r="WRJ36" s="462"/>
      <c r="WRK36" s="462"/>
      <c r="WRL36" s="462"/>
      <c r="WRM36" s="462"/>
      <c r="WRN36" s="462"/>
      <c r="WRO36" s="462"/>
      <c r="WRP36" s="462"/>
      <c r="WRQ36" s="462"/>
      <c r="WRR36" s="462"/>
      <c r="WRS36" s="462"/>
      <c r="WRT36" s="462"/>
      <c r="WRU36" s="462"/>
      <c r="WRV36" s="462"/>
      <c r="WRW36" s="462"/>
      <c r="WRX36" s="462"/>
      <c r="WRY36" s="462"/>
      <c r="WRZ36" s="462"/>
      <c r="WSA36" s="462"/>
      <c r="WSB36" s="462"/>
      <c r="WSC36" s="462"/>
      <c r="WSD36" s="462"/>
      <c r="WSE36" s="462"/>
      <c r="WSF36" s="462"/>
      <c r="WSG36" s="462"/>
      <c r="WSH36" s="462"/>
      <c r="WSI36" s="462"/>
      <c r="WSJ36" s="462"/>
      <c r="WSK36" s="462"/>
      <c r="WSL36" s="462"/>
      <c r="WSM36" s="462"/>
      <c r="WSN36" s="462"/>
      <c r="WSO36" s="462"/>
      <c r="WSP36" s="462"/>
      <c r="WSQ36" s="462"/>
      <c r="WSR36" s="462"/>
      <c r="WSS36" s="462"/>
      <c r="WST36" s="462"/>
      <c r="WSU36" s="462"/>
      <c r="WSV36" s="462"/>
      <c r="WSW36" s="462"/>
      <c r="WSX36" s="462"/>
      <c r="WSY36" s="462"/>
      <c r="WSZ36" s="462"/>
      <c r="WTA36" s="462"/>
      <c r="WTB36" s="462"/>
      <c r="WTC36" s="462"/>
      <c r="WTD36" s="462"/>
      <c r="WTE36" s="462"/>
      <c r="WTF36" s="462"/>
      <c r="WTG36" s="462"/>
      <c r="WTH36" s="462"/>
      <c r="WTI36" s="462"/>
      <c r="WTJ36" s="462"/>
      <c r="WTK36" s="462"/>
      <c r="WTL36" s="462"/>
      <c r="WTM36" s="462"/>
      <c r="WTN36" s="462"/>
      <c r="WTO36" s="462"/>
      <c r="WTP36" s="462"/>
      <c r="WTQ36" s="462"/>
      <c r="WTR36" s="462"/>
      <c r="WTS36" s="462"/>
      <c r="WTT36" s="462"/>
      <c r="WTU36" s="462"/>
      <c r="WTV36" s="462"/>
      <c r="WTW36" s="462"/>
      <c r="WTX36" s="462"/>
      <c r="WTY36" s="462"/>
      <c r="WTZ36" s="462"/>
      <c r="WUA36" s="462"/>
      <c r="WUB36" s="462"/>
      <c r="WUC36" s="462"/>
      <c r="WUD36" s="462"/>
      <c r="WUE36" s="462"/>
      <c r="WUF36" s="462"/>
      <c r="WUG36" s="462"/>
      <c r="WUH36" s="462"/>
      <c r="WUI36" s="462"/>
      <c r="WUJ36" s="462"/>
      <c r="WUK36" s="462"/>
      <c r="WUL36" s="462"/>
      <c r="WUM36" s="462"/>
      <c r="WUN36" s="462"/>
      <c r="WUO36" s="462"/>
      <c r="WUP36" s="462"/>
      <c r="WUQ36" s="462"/>
      <c r="WUR36" s="462"/>
      <c r="WUS36" s="462"/>
      <c r="WUT36" s="462"/>
      <c r="WUU36" s="462"/>
      <c r="WUV36" s="462"/>
      <c r="WUW36" s="462"/>
      <c r="WUX36" s="462"/>
      <c r="WUY36" s="462"/>
      <c r="WUZ36" s="462"/>
      <c r="WVA36" s="462"/>
      <c r="WVB36" s="462"/>
      <c r="WVC36" s="462"/>
      <c r="WVD36" s="462"/>
      <c r="WVE36" s="462"/>
      <c r="WVF36" s="462"/>
      <c r="WVG36" s="462"/>
      <c r="WVH36" s="462"/>
      <c r="WVI36" s="462"/>
      <c r="WVJ36" s="462"/>
      <c r="WVK36" s="462"/>
      <c r="WVL36" s="462"/>
      <c r="WVM36" s="462"/>
      <c r="WVN36" s="462"/>
      <c r="WVO36" s="462"/>
      <c r="WVP36" s="462"/>
      <c r="WVQ36" s="462"/>
      <c r="WVR36" s="462"/>
      <c r="WVS36" s="462"/>
      <c r="WVT36" s="462"/>
      <c r="WVU36" s="462"/>
      <c r="WVV36" s="462"/>
      <c r="WVW36" s="462"/>
      <c r="WVX36" s="462"/>
      <c r="WVY36" s="462"/>
      <c r="WVZ36" s="462"/>
      <c r="WWA36" s="462"/>
      <c r="WWB36" s="462"/>
      <c r="WWC36" s="462"/>
      <c r="WWD36" s="462"/>
      <c r="WWE36" s="462"/>
      <c r="WWF36" s="462"/>
      <c r="WWG36" s="462"/>
      <c r="WWH36" s="462"/>
      <c r="WWI36" s="462"/>
      <c r="WWJ36" s="462"/>
      <c r="WWK36" s="462"/>
      <c r="WWL36" s="462"/>
      <c r="WWM36" s="462"/>
      <c r="WWN36" s="462"/>
      <c r="WWO36" s="462"/>
      <c r="WWP36" s="462"/>
      <c r="WWQ36" s="462"/>
      <c r="WWR36" s="462"/>
      <c r="WWS36" s="462"/>
      <c r="WWT36" s="462"/>
      <c r="WWU36" s="462"/>
      <c r="WWV36" s="462"/>
      <c r="WWW36" s="462"/>
      <c r="WWX36" s="462"/>
      <c r="WWY36" s="462"/>
      <c r="WWZ36" s="462"/>
      <c r="WXA36" s="462"/>
      <c r="WXB36" s="462"/>
      <c r="WXC36" s="462"/>
      <c r="WXD36" s="462"/>
      <c r="WXE36" s="462"/>
      <c r="WXF36" s="462"/>
      <c r="WXG36" s="462"/>
      <c r="WXH36" s="462"/>
      <c r="WXI36" s="462"/>
      <c r="WXJ36" s="462"/>
      <c r="WXK36" s="462"/>
      <c r="WXL36" s="462"/>
      <c r="WXM36" s="462"/>
      <c r="WXN36" s="462"/>
      <c r="WXO36" s="462"/>
      <c r="WXP36" s="462"/>
      <c r="WXQ36" s="462"/>
      <c r="WXR36" s="462"/>
      <c r="WXS36" s="462"/>
      <c r="WXT36" s="462"/>
      <c r="WXU36" s="462"/>
      <c r="WXV36" s="462"/>
      <c r="WXW36" s="462"/>
      <c r="WXX36" s="462"/>
      <c r="WXY36" s="462"/>
      <c r="WXZ36" s="462"/>
      <c r="WYA36" s="462"/>
      <c r="WYB36" s="462"/>
      <c r="WYC36" s="462"/>
      <c r="WYD36" s="462"/>
      <c r="WYE36" s="462"/>
      <c r="WYF36" s="462"/>
      <c r="WYG36" s="462"/>
      <c r="WYH36" s="462"/>
      <c r="WYI36" s="462"/>
      <c r="WYJ36" s="462"/>
      <c r="WYK36" s="462"/>
      <c r="WYL36" s="462"/>
      <c r="WYM36" s="462"/>
      <c r="WYN36" s="462"/>
      <c r="WYO36" s="462"/>
      <c r="WYP36" s="462"/>
      <c r="WYQ36" s="462"/>
      <c r="WYR36" s="462"/>
      <c r="WYS36" s="462"/>
      <c r="WYT36" s="462"/>
      <c r="WYU36" s="462"/>
      <c r="WYV36" s="462"/>
      <c r="WYW36" s="462"/>
      <c r="WYX36" s="462"/>
      <c r="WYY36" s="462"/>
      <c r="WYZ36" s="462"/>
      <c r="WZA36" s="462"/>
      <c r="WZB36" s="462"/>
      <c r="WZC36" s="462"/>
      <c r="WZD36" s="462"/>
      <c r="WZE36" s="462"/>
      <c r="WZF36" s="462"/>
      <c r="WZG36" s="462"/>
      <c r="WZH36" s="462"/>
      <c r="WZI36" s="462"/>
      <c r="WZJ36" s="462"/>
      <c r="WZK36" s="462"/>
      <c r="WZL36" s="462"/>
      <c r="WZM36" s="462"/>
      <c r="WZN36" s="462"/>
      <c r="WZO36" s="462"/>
      <c r="WZP36" s="462"/>
      <c r="WZQ36" s="462"/>
      <c r="WZR36" s="462"/>
      <c r="WZS36" s="462"/>
      <c r="WZT36" s="462"/>
      <c r="WZU36" s="462"/>
      <c r="WZV36" s="462"/>
      <c r="WZW36" s="462"/>
      <c r="WZX36" s="462"/>
      <c r="WZY36" s="462"/>
      <c r="WZZ36" s="462"/>
      <c r="XAA36" s="462"/>
      <c r="XAB36" s="462"/>
      <c r="XAC36" s="462"/>
      <c r="XAD36" s="462"/>
      <c r="XAE36" s="462"/>
      <c r="XAF36" s="462"/>
      <c r="XAG36" s="462"/>
      <c r="XAH36" s="462"/>
      <c r="XAI36" s="462"/>
      <c r="XAJ36" s="462"/>
      <c r="XAK36" s="462"/>
      <c r="XAL36" s="462"/>
      <c r="XAM36" s="462"/>
      <c r="XAN36" s="462"/>
      <c r="XAO36" s="462"/>
      <c r="XAP36" s="462"/>
      <c r="XAQ36" s="462"/>
      <c r="XAR36" s="462"/>
      <c r="XAS36" s="462"/>
      <c r="XAT36" s="462"/>
      <c r="XAU36" s="462"/>
      <c r="XAV36" s="462"/>
      <c r="XAW36" s="462"/>
      <c r="XAX36" s="462"/>
      <c r="XAY36" s="462"/>
      <c r="XAZ36" s="462"/>
      <c r="XBA36" s="462"/>
      <c r="XBB36" s="462"/>
      <c r="XBC36" s="462"/>
      <c r="XBD36" s="462"/>
      <c r="XBE36" s="462"/>
      <c r="XBF36" s="462"/>
      <c r="XBG36" s="462"/>
      <c r="XBH36" s="462"/>
      <c r="XBI36" s="462"/>
      <c r="XBJ36" s="462"/>
      <c r="XBK36" s="462"/>
      <c r="XBL36" s="462"/>
      <c r="XBM36" s="462"/>
      <c r="XBN36" s="462"/>
      <c r="XBO36" s="462"/>
      <c r="XBP36" s="462"/>
      <c r="XBQ36" s="462"/>
      <c r="XBR36" s="462"/>
      <c r="XBS36" s="462"/>
      <c r="XBT36" s="462"/>
      <c r="XBU36" s="462"/>
      <c r="XBV36" s="462"/>
      <c r="XBW36" s="462"/>
      <c r="XBX36" s="462"/>
      <c r="XBY36" s="462"/>
      <c r="XBZ36" s="462"/>
      <c r="XCA36" s="462"/>
      <c r="XCB36" s="462"/>
      <c r="XCC36" s="462"/>
      <c r="XCD36" s="462"/>
      <c r="XCE36" s="462"/>
      <c r="XCF36" s="462"/>
      <c r="XCG36" s="462"/>
      <c r="XCH36" s="462"/>
      <c r="XCI36" s="462"/>
      <c r="XCJ36" s="462"/>
      <c r="XCK36" s="462"/>
      <c r="XCL36" s="462"/>
      <c r="XCM36" s="462"/>
      <c r="XCN36" s="462"/>
      <c r="XCO36" s="462"/>
      <c r="XCP36" s="462"/>
      <c r="XCQ36" s="462"/>
      <c r="XCR36" s="462"/>
      <c r="XCS36" s="462"/>
      <c r="XCT36" s="462"/>
      <c r="XCU36" s="462"/>
      <c r="XCV36" s="462"/>
      <c r="XCW36" s="462"/>
      <c r="XCX36" s="462"/>
      <c r="XCY36" s="462"/>
      <c r="XCZ36" s="462"/>
      <c r="XDA36" s="462"/>
      <c r="XDB36" s="462"/>
      <c r="XDC36" s="462"/>
      <c r="XDD36" s="462"/>
      <c r="XDE36" s="462"/>
      <c r="XDF36" s="462"/>
      <c r="XDG36" s="462"/>
      <c r="XDH36" s="462"/>
      <c r="XDI36" s="462"/>
      <c r="XDJ36" s="462"/>
      <c r="XDK36" s="462"/>
      <c r="XDL36" s="462"/>
      <c r="XDM36" s="462"/>
      <c r="XDN36" s="462"/>
      <c r="XDO36" s="462"/>
      <c r="XDP36" s="462"/>
      <c r="XDQ36" s="462"/>
      <c r="XDR36" s="462"/>
      <c r="XDS36" s="462"/>
      <c r="XDT36" s="462"/>
      <c r="XDU36" s="462"/>
      <c r="XDV36" s="462"/>
      <c r="XDW36" s="462"/>
      <c r="XDX36" s="462"/>
      <c r="XDY36" s="462"/>
      <c r="XDZ36" s="462"/>
      <c r="XEA36" s="462"/>
      <c r="XEB36" s="462"/>
      <c r="XEC36" s="462"/>
      <c r="XED36" s="462"/>
      <c r="XEE36" s="462"/>
      <c r="XEF36" s="462"/>
      <c r="XEG36" s="462"/>
      <c r="XEH36" s="462"/>
      <c r="XEI36" s="462"/>
      <c r="XEJ36" s="462"/>
      <c r="XEK36" s="462"/>
      <c r="XEL36" s="462"/>
      <c r="XEM36" s="462"/>
      <c r="XEN36" s="462"/>
      <c r="XEO36" s="462"/>
      <c r="XEP36" s="462"/>
      <c r="XEQ36" s="462"/>
      <c r="XER36" s="462"/>
      <c r="XES36" s="462"/>
      <c r="XET36" s="462"/>
      <c r="XEU36" s="462"/>
      <c r="XEV36" s="462"/>
      <c r="XEW36" s="462"/>
      <c r="XEX36" s="462"/>
      <c r="XEY36" s="462"/>
      <c r="XEZ36" s="342"/>
    </row>
    <row r="37" spans="1:16380" ht="12.75" customHeight="1">
      <c r="A37" s="343"/>
      <c r="B37" s="343"/>
      <c r="C37" s="343"/>
      <c r="D37" s="343"/>
      <c r="E37" s="343"/>
      <c r="F37" s="343"/>
      <c r="G37" s="343"/>
      <c r="H37" s="343"/>
      <c r="I37" s="343"/>
      <c r="J37" s="343"/>
      <c r="K37" s="343"/>
      <c r="L37" s="344"/>
      <c r="M37" s="344"/>
      <c r="N37" s="344"/>
      <c r="O37" s="352"/>
      <c r="P37" s="350" t="s">
        <v>306</v>
      </c>
      <c r="Q37" s="463" t="s">
        <v>66</v>
      </c>
      <c r="R37" s="464"/>
      <c r="S37" s="464"/>
      <c r="T37" s="464"/>
      <c r="U37" s="353" t="s">
        <v>264</v>
      </c>
      <c r="V37" s="285"/>
      <c r="W37" s="344"/>
      <c r="X37" s="344"/>
      <c r="Y37" s="344"/>
      <c r="Z37" s="344"/>
      <c r="AA37" s="343"/>
      <c r="AB37" s="343"/>
      <c r="AC37" s="343"/>
      <c r="AD37" s="343"/>
      <c r="AE37" s="343"/>
      <c r="AF37" s="343"/>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c r="DS37" s="462"/>
      <c r="DT37" s="462"/>
      <c r="DU37" s="462"/>
      <c r="DV37" s="462"/>
      <c r="DW37" s="462"/>
      <c r="DX37" s="462"/>
      <c r="DY37" s="462"/>
      <c r="DZ37" s="462"/>
      <c r="EA37" s="462"/>
      <c r="EB37" s="462"/>
      <c r="EC37" s="462"/>
      <c r="ED37" s="462"/>
      <c r="EE37" s="462"/>
      <c r="EF37" s="462"/>
      <c r="EG37" s="462"/>
      <c r="EH37" s="462"/>
      <c r="EI37" s="462"/>
      <c r="EJ37" s="462"/>
      <c r="EK37" s="462"/>
      <c r="EL37" s="462"/>
      <c r="EM37" s="462"/>
      <c r="EN37" s="462"/>
      <c r="EO37" s="462"/>
      <c r="EP37" s="462"/>
      <c r="EQ37" s="462"/>
      <c r="ER37" s="462"/>
      <c r="ES37" s="462"/>
      <c r="ET37" s="462"/>
      <c r="EU37" s="462"/>
      <c r="EV37" s="462"/>
      <c r="EW37" s="462"/>
      <c r="EX37" s="462"/>
      <c r="EY37" s="462"/>
      <c r="EZ37" s="462"/>
      <c r="FA37" s="462"/>
      <c r="FB37" s="462"/>
      <c r="FC37" s="462"/>
      <c r="FD37" s="462"/>
      <c r="FE37" s="462"/>
      <c r="FF37" s="462"/>
      <c r="FG37" s="462"/>
      <c r="FH37" s="462"/>
      <c r="FI37" s="462"/>
      <c r="FJ37" s="462"/>
      <c r="FK37" s="462"/>
      <c r="FL37" s="462"/>
      <c r="FM37" s="462"/>
      <c r="FN37" s="462"/>
      <c r="FO37" s="462"/>
      <c r="FP37" s="462"/>
      <c r="FQ37" s="462"/>
      <c r="FR37" s="462"/>
      <c r="FS37" s="462"/>
      <c r="FT37" s="462"/>
      <c r="FU37" s="462"/>
      <c r="FV37" s="462"/>
      <c r="FW37" s="462"/>
      <c r="FX37" s="462"/>
      <c r="FY37" s="462"/>
      <c r="FZ37" s="462"/>
      <c r="GA37" s="462"/>
      <c r="GB37" s="462"/>
      <c r="GC37" s="462"/>
      <c r="GD37" s="462"/>
      <c r="GE37" s="462"/>
      <c r="GF37" s="462"/>
      <c r="GG37" s="462"/>
      <c r="GH37" s="462"/>
      <c r="GI37" s="462"/>
      <c r="GJ37" s="462"/>
      <c r="GK37" s="462"/>
      <c r="GL37" s="462"/>
      <c r="GM37" s="462"/>
      <c r="GN37" s="462"/>
      <c r="GO37" s="462"/>
      <c r="GP37" s="462"/>
      <c r="GQ37" s="462"/>
      <c r="GR37" s="462"/>
      <c r="GS37" s="462"/>
      <c r="GT37" s="462"/>
      <c r="GU37" s="462"/>
      <c r="GV37" s="462"/>
      <c r="GW37" s="462"/>
      <c r="GX37" s="462"/>
      <c r="GY37" s="462"/>
      <c r="GZ37" s="462"/>
      <c r="HA37" s="462"/>
      <c r="HB37" s="462"/>
      <c r="HC37" s="462"/>
      <c r="HD37" s="462"/>
      <c r="HE37" s="462"/>
      <c r="HF37" s="462"/>
      <c r="HG37" s="462"/>
      <c r="HH37" s="462"/>
      <c r="HI37" s="462"/>
      <c r="HJ37" s="462"/>
      <c r="HK37" s="462"/>
      <c r="HL37" s="462"/>
      <c r="HM37" s="462"/>
      <c r="HN37" s="462"/>
      <c r="HO37" s="462"/>
      <c r="HP37" s="462"/>
      <c r="HQ37" s="462"/>
      <c r="HR37" s="462"/>
      <c r="HS37" s="462"/>
      <c r="HT37" s="462"/>
      <c r="HU37" s="462"/>
      <c r="HV37" s="462"/>
      <c r="HW37" s="462"/>
      <c r="HX37" s="462"/>
      <c r="HY37" s="462"/>
      <c r="HZ37" s="462"/>
      <c r="IA37" s="462"/>
      <c r="IB37" s="462"/>
      <c r="IC37" s="462"/>
      <c r="ID37" s="462"/>
      <c r="IE37" s="462"/>
      <c r="IF37" s="462"/>
      <c r="IG37" s="462"/>
      <c r="IH37" s="462"/>
      <c r="II37" s="462"/>
      <c r="IJ37" s="462"/>
      <c r="IK37" s="462"/>
      <c r="IL37" s="462"/>
      <c r="IM37" s="462"/>
      <c r="IN37" s="462"/>
      <c r="IO37" s="462"/>
      <c r="IP37" s="462"/>
      <c r="IQ37" s="462"/>
      <c r="IR37" s="462"/>
      <c r="IS37" s="462"/>
      <c r="IT37" s="462"/>
      <c r="IU37" s="462"/>
      <c r="IV37" s="462"/>
      <c r="IW37" s="462"/>
      <c r="IX37" s="462"/>
      <c r="IY37" s="462"/>
      <c r="IZ37" s="462"/>
      <c r="JA37" s="462"/>
      <c r="JB37" s="462"/>
      <c r="JC37" s="462"/>
      <c r="JD37" s="462"/>
      <c r="JE37" s="462"/>
      <c r="JF37" s="462"/>
      <c r="JG37" s="462"/>
      <c r="JH37" s="462"/>
      <c r="JI37" s="462"/>
      <c r="JJ37" s="462"/>
      <c r="JK37" s="462"/>
      <c r="JL37" s="462"/>
      <c r="JM37" s="462"/>
      <c r="JN37" s="462"/>
      <c r="JO37" s="462"/>
      <c r="JP37" s="462"/>
      <c r="JQ37" s="462"/>
      <c r="JR37" s="462"/>
      <c r="JS37" s="462"/>
      <c r="JT37" s="462"/>
      <c r="JU37" s="462"/>
      <c r="JV37" s="462"/>
      <c r="JW37" s="462"/>
      <c r="JX37" s="462"/>
      <c r="JY37" s="462"/>
      <c r="JZ37" s="462"/>
      <c r="KA37" s="462"/>
      <c r="KB37" s="462"/>
      <c r="KC37" s="462"/>
      <c r="KD37" s="462"/>
      <c r="KE37" s="462"/>
      <c r="KF37" s="462"/>
      <c r="KG37" s="462"/>
      <c r="KH37" s="462"/>
      <c r="KI37" s="462"/>
      <c r="KJ37" s="462"/>
      <c r="KK37" s="462"/>
      <c r="KL37" s="462"/>
      <c r="KM37" s="462"/>
      <c r="KN37" s="462"/>
      <c r="KO37" s="462"/>
      <c r="KP37" s="462"/>
      <c r="KQ37" s="462"/>
      <c r="KR37" s="462"/>
      <c r="KS37" s="462"/>
      <c r="KT37" s="462"/>
      <c r="KU37" s="462"/>
      <c r="KV37" s="462"/>
      <c r="KW37" s="462"/>
      <c r="KX37" s="462"/>
      <c r="KY37" s="462"/>
      <c r="KZ37" s="462"/>
      <c r="LA37" s="462"/>
      <c r="LB37" s="462"/>
      <c r="LC37" s="462"/>
      <c r="LD37" s="462"/>
      <c r="LE37" s="462"/>
      <c r="LF37" s="462"/>
      <c r="LG37" s="462"/>
      <c r="LH37" s="462"/>
      <c r="LI37" s="462"/>
      <c r="LJ37" s="462"/>
      <c r="LK37" s="462"/>
      <c r="LL37" s="462"/>
      <c r="LM37" s="462"/>
      <c r="LN37" s="462"/>
      <c r="LO37" s="462"/>
      <c r="LP37" s="462"/>
      <c r="LQ37" s="462"/>
      <c r="LR37" s="462"/>
      <c r="LS37" s="462"/>
      <c r="LT37" s="462"/>
      <c r="LU37" s="462"/>
      <c r="LV37" s="462"/>
      <c r="LW37" s="462"/>
      <c r="LX37" s="462"/>
      <c r="LY37" s="462"/>
      <c r="LZ37" s="462"/>
      <c r="MA37" s="462"/>
      <c r="MB37" s="462"/>
      <c r="MC37" s="462"/>
      <c r="MD37" s="462"/>
      <c r="ME37" s="462"/>
      <c r="MF37" s="462"/>
      <c r="MG37" s="462"/>
      <c r="MH37" s="462"/>
      <c r="MI37" s="462"/>
      <c r="MJ37" s="462"/>
      <c r="MK37" s="462"/>
      <c r="ML37" s="462"/>
      <c r="MM37" s="462"/>
      <c r="MN37" s="462"/>
      <c r="MO37" s="462"/>
      <c r="MP37" s="462"/>
      <c r="MQ37" s="462"/>
      <c r="MR37" s="462"/>
      <c r="MS37" s="462"/>
      <c r="MT37" s="462"/>
      <c r="MU37" s="462"/>
      <c r="MV37" s="462"/>
      <c r="MW37" s="462"/>
      <c r="MX37" s="462"/>
      <c r="MY37" s="462"/>
      <c r="MZ37" s="462"/>
      <c r="NA37" s="462"/>
      <c r="NB37" s="462"/>
      <c r="NC37" s="462"/>
      <c r="ND37" s="462"/>
      <c r="NE37" s="462"/>
      <c r="NF37" s="462"/>
      <c r="NG37" s="462"/>
      <c r="NH37" s="462"/>
      <c r="NI37" s="462"/>
      <c r="NJ37" s="462"/>
      <c r="NK37" s="462"/>
      <c r="NL37" s="462"/>
      <c r="NM37" s="462"/>
      <c r="NN37" s="462"/>
      <c r="NO37" s="462"/>
      <c r="NP37" s="462"/>
      <c r="NQ37" s="462"/>
      <c r="NR37" s="462"/>
      <c r="NS37" s="462"/>
      <c r="NT37" s="462"/>
      <c r="NU37" s="462"/>
      <c r="NV37" s="462"/>
      <c r="NW37" s="462"/>
      <c r="NX37" s="462"/>
      <c r="NY37" s="462"/>
      <c r="NZ37" s="462"/>
      <c r="OA37" s="462"/>
      <c r="OB37" s="462"/>
      <c r="OC37" s="462"/>
      <c r="OD37" s="462"/>
      <c r="OE37" s="462"/>
      <c r="OF37" s="462"/>
      <c r="OG37" s="462"/>
      <c r="OH37" s="462"/>
      <c r="OI37" s="462"/>
      <c r="OJ37" s="462"/>
      <c r="OK37" s="462"/>
      <c r="OL37" s="462"/>
      <c r="OM37" s="462"/>
      <c r="ON37" s="462"/>
      <c r="OO37" s="462"/>
      <c r="OP37" s="462"/>
      <c r="OQ37" s="462"/>
      <c r="OR37" s="462"/>
      <c r="OS37" s="462"/>
      <c r="OT37" s="462"/>
      <c r="OU37" s="462"/>
      <c r="OV37" s="462"/>
      <c r="OW37" s="462"/>
      <c r="OX37" s="462"/>
      <c r="OY37" s="462"/>
      <c r="OZ37" s="462"/>
      <c r="PA37" s="462"/>
      <c r="PB37" s="462"/>
      <c r="PC37" s="462"/>
      <c r="PD37" s="462"/>
      <c r="PE37" s="462"/>
      <c r="PF37" s="462"/>
      <c r="PG37" s="462"/>
      <c r="PH37" s="462"/>
      <c r="PI37" s="462"/>
      <c r="PJ37" s="462"/>
      <c r="PK37" s="462"/>
      <c r="PL37" s="462"/>
      <c r="PM37" s="462"/>
      <c r="PN37" s="462"/>
      <c r="PO37" s="462"/>
      <c r="PP37" s="462"/>
      <c r="PQ37" s="462"/>
      <c r="PR37" s="462"/>
      <c r="PS37" s="462"/>
      <c r="PT37" s="462"/>
      <c r="PU37" s="462"/>
      <c r="PV37" s="462"/>
      <c r="PW37" s="462"/>
      <c r="PX37" s="462"/>
      <c r="PY37" s="462"/>
      <c r="PZ37" s="462"/>
      <c r="QA37" s="462"/>
      <c r="QB37" s="462"/>
      <c r="QC37" s="462"/>
      <c r="QD37" s="462"/>
      <c r="QE37" s="462"/>
      <c r="QF37" s="462"/>
      <c r="QG37" s="462"/>
      <c r="QH37" s="462"/>
      <c r="QI37" s="462"/>
      <c r="QJ37" s="462"/>
      <c r="QK37" s="462"/>
      <c r="QL37" s="462"/>
      <c r="QM37" s="462"/>
      <c r="QN37" s="462"/>
      <c r="QO37" s="462"/>
      <c r="QP37" s="462"/>
      <c r="QQ37" s="462"/>
      <c r="QR37" s="462"/>
      <c r="QS37" s="462"/>
      <c r="QT37" s="462"/>
      <c r="QU37" s="462"/>
      <c r="QV37" s="462"/>
      <c r="QW37" s="462"/>
      <c r="QX37" s="462"/>
      <c r="QY37" s="462"/>
      <c r="QZ37" s="462"/>
      <c r="RA37" s="462"/>
      <c r="RB37" s="462"/>
      <c r="RC37" s="462"/>
      <c r="RD37" s="462"/>
      <c r="RE37" s="462"/>
      <c r="RF37" s="462"/>
      <c r="RG37" s="462"/>
      <c r="RH37" s="462"/>
      <c r="RI37" s="462"/>
      <c r="RJ37" s="462"/>
      <c r="RK37" s="462"/>
      <c r="RL37" s="462"/>
      <c r="RM37" s="462"/>
      <c r="RN37" s="462"/>
      <c r="RO37" s="462"/>
      <c r="RP37" s="462"/>
      <c r="RQ37" s="462"/>
      <c r="RR37" s="462"/>
      <c r="RS37" s="462"/>
      <c r="RT37" s="462"/>
      <c r="RU37" s="462"/>
      <c r="RV37" s="462"/>
      <c r="RW37" s="462"/>
      <c r="RX37" s="462"/>
      <c r="RY37" s="462"/>
      <c r="RZ37" s="462"/>
      <c r="SA37" s="462"/>
      <c r="SB37" s="462"/>
      <c r="SC37" s="462"/>
      <c r="SD37" s="462"/>
      <c r="SE37" s="462"/>
      <c r="SF37" s="462"/>
      <c r="SG37" s="462"/>
      <c r="SH37" s="462"/>
      <c r="SI37" s="462"/>
      <c r="SJ37" s="462"/>
      <c r="SK37" s="462"/>
      <c r="SL37" s="462"/>
      <c r="SM37" s="462"/>
      <c r="SN37" s="462"/>
      <c r="SO37" s="462"/>
      <c r="SP37" s="462"/>
      <c r="SQ37" s="462"/>
      <c r="SR37" s="462"/>
      <c r="SS37" s="462"/>
      <c r="ST37" s="462"/>
      <c r="SU37" s="462"/>
      <c r="SV37" s="462"/>
      <c r="SW37" s="462"/>
      <c r="SX37" s="462"/>
      <c r="SY37" s="462"/>
      <c r="SZ37" s="462"/>
      <c r="TA37" s="462"/>
      <c r="TB37" s="462"/>
      <c r="TC37" s="462"/>
      <c r="TD37" s="462"/>
      <c r="TE37" s="462"/>
      <c r="TF37" s="462"/>
      <c r="TG37" s="462"/>
      <c r="TH37" s="462"/>
      <c r="TI37" s="462"/>
      <c r="TJ37" s="462"/>
      <c r="TK37" s="462"/>
      <c r="TL37" s="462"/>
      <c r="TM37" s="462"/>
      <c r="TN37" s="462"/>
      <c r="TO37" s="462"/>
      <c r="TP37" s="462"/>
      <c r="TQ37" s="462"/>
      <c r="TR37" s="462"/>
      <c r="TS37" s="462"/>
      <c r="TT37" s="462"/>
      <c r="TU37" s="462"/>
      <c r="TV37" s="462"/>
      <c r="TW37" s="462"/>
      <c r="TX37" s="462"/>
      <c r="TY37" s="462"/>
      <c r="TZ37" s="462"/>
      <c r="UA37" s="462"/>
      <c r="UB37" s="462"/>
      <c r="UC37" s="462"/>
      <c r="UD37" s="462"/>
      <c r="UE37" s="462"/>
      <c r="UF37" s="462"/>
      <c r="UG37" s="462"/>
      <c r="UH37" s="462"/>
      <c r="UI37" s="462"/>
      <c r="UJ37" s="462"/>
      <c r="UK37" s="462"/>
      <c r="UL37" s="462"/>
      <c r="UM37" s="462"/>
      <c r="UN37" s="462"/>
      <c r="UO37" s="462"/>
      <c r="UP37" s="462"/>
      <c r="UQ37" s="462"/>
      <c r="UR37" s="462"/>
      <c r="US37" s="462"/>
      <c r="UT37" s="462"/>
      <c r="UU37" s="462"/>
      <c r="UV37" s="462"/>
      <c r="UW37" s="462"/>
      <c r="UX37" s="462"/>
      <c r="UY37" s="462"/>
      <c r="UZ37" s="462"/>
      <c r="VA37" s="462"/>
      <c r="VB37" s="462"/>
      <c r="VC37" s="462"/>
      <c r="VD37" s="462"/>
      <c r="VE37" s="462"/>
      <c r="VF37" s="462"/>
      <c r="VG37" s="462"/>
      <c r="VH37" s="462"/>
      <c r="VI37" s="462"/>
      <c r="VJ37" s="462"/>
      <c r="VK37" s="462"/>
      <c r="VL37" s="462"/>
      <c r="VM37" s="462"/>
      <c r="VN37" s="462"/>
      <c r="VO37" s="462"/>
      <c r="VP37" s="462"/>
      <c r="VQ37" s="462"/>
      <c r="VR37" s="462"/>
      <c r="VS37" s="462"/>
      <c r="VT37" s="462"/>
      <c r="VU37" s="462"/>
      <c r="VV37" s="462"/>
      <c r="VW37" s="462"/>
      <c r="VX37" s="462"/>
      <c r="VY37" s="462"/>
      <c r="VZ37" s="462"/>
      <c r="WA37" s="462"/>
      <c r="WB37" s="462"/>
      <c r="WC37" s="462"/>
      <c r="WD37" s="462"/>
      <c r="WE37" s="462"/>
      <c r="WF37" s="462"/>
      <c r="WG37" s="462"/>
      <c r="WH37" s="462"/>
      <c r="WI37" s="462"/>
      <c r="WJ37" s="462"/>
      <c r="WK37" s="462"/>
      <c r="WL37" s="462"/>
      <c r="WM37" s="462"/>
      <c r="WN37" s="462"/>
      <c r="WO37" s="462"/>
      <c r="WP37" s="462"/>
      <c r="WQ37" s="462"/>
      <c r="WR37" s="462"/>
      <c r="WS37" s="462"/>
      <c r="WT37" s="462"/>
      <c r="WU37" s="462"/>
      <c r="WV37" s="462"/>
      <c r="WW37" s="462"/>
      <c r="WX37" s="462"/>
      <c r="WY37" s="462"/>
      <c r="WZ37" s="462"/>
      <c r="XA37" s="462"/>
      <c r="XB37" s="462"/>
      <c r="XC37" s="462"/>
      <c r="XD37" s="462"/>
      <c r="XE37" s="462"/>
      <c r="XF37" s="462"/>
      <c r="XG37" s="462"/>
      <c r="XH37" s="462"/>
      <c r="XI37" s="462"/>
      <c r="XJ37" s="462"/>
      <c r="XK37" s="462"/>
      <c r="XL37" s="462"/>
      <c r="XM37" s="462"/>
      <c r="XN37" s="462"/>
      <c r="XO37" s="462"/>
      <c r="XP37" s="462"/>
      <c r="XQ37" s="462"/>
      <c r="XR37" s="462"/>
      <c r="XS37" s="462"/>
      <c r="XT37" s="462"/>
      <c r="XU37" s="462"/>
      <c r="XV37" s="462"/>
      <c r="XW37" s="462"/>
      <c r="XX37" s="462"/>
      <c r="XY37" s="462"/>
      <c r="XZ37" s="462"/>
      <c r="YA37" s="462"/>
      <c r="YB37" s="462"/>
      <c r="YC37" s="462"/>
      <c r="YD37" s="462"/>
      <c r="YE37" s="462"/>
      <c r="YF37" s="462"/>
      <c r="YG37" s="462"/>
      <c r="YH37" s="462"/>
      <c r="YI37" s="462"/>
      <c r="YJ37" s="462"/>
      <c r="YK37" s="462"/>
      <c r="YL37" s="462"/>
      <c r="YM37" s="462"/>
      <c r="YN37" s="462"/>
      <c r="YO37" s="462"/>
      <c r="YP37" s="462"/>
      <c r="YQ37" s="462"/>
      <c r="YR37" s="462"/>
      <c r="YS37" s="462"/>
      <c r="YT37" s="462"/>
      <c r="YU37" s="462"/>
      <c r="YV37" s="462"/>
      <c r="YW37" s="462"/>
      <c r="YX37" s="462"/>
      <c r="YY37" s="462"/>
      <c r="YZ37" s="462"/>
      <c r="ZA37" s="462"/>
      <c r="ZB37" s="462"/>
      <c r="ZC37" s="462"/>
      <c r="ZD37" s="462"/>
      <c r="ZE37" s="462"/>
      <c r="ZF37" s="462"/>
      <c r="ZG37" s="462"/>
      <c r="ZH37" s="462"/>
      <c r="ZI37" s="462"/>
      <c r="ZJ37" s="462"/>
      <c r="ZK37" s="462"/>
      <c r="ZL37" s="462"/>
      <c r="ZM37" s="462"/>
      <c r="ZN37" s="462"/>
      <c r="ZO37" s="462"/>
      <c r="ZP37" s="462"/>
      <c r="ZQ37" s="462"/>
      <c r="ZR37" s="462"/>
      <c r="ZS37" s="462"/>
      <c r="ZT37" s="462"/>
      <c r="ZU37" s="462"/>
      <c r="ZV37" s="462"/>
      <c r="ZW37" s="462"/>
      <c r="ZX37" s="462"/>
      <c r="ZY37" s="462"/>
      <c r="ZZ37" s="462"/>
      <c r="AAA37" s="462"/>
      <c r="AAB37" s="462"/>
      <c r="AAC37" s="462"/>
      <c r="AAD37" s="462"/>
      <c r="AAE37" s="462"/>
      <c r="AAF37" s="462"/>
      <c r="AAG37" s="462"/>
      <c r="AAH37" s="462"/>
      <c r="AAI37" s="462"/>
      <c r="AAJ37" s="462"/>
      <c r="AAK37" s="462"/>
      <c r="AAL37" s="462"/>
      <c r="AAM37" s="462"/>
      <c r="AAN37" s="462"/>
      <c r="AAO37" s="462"/>
      <c r="AAP37" s="462"/>
      <c r="AAQ37" s="462"/>
      <c r="AAR37" s="462"/>
      <c r="AAS37" s="462"/>
      <c r="AAT37" s="462"/>
      <c r="AAU37" s="462"/>
      <c r="AAV37" s="462"/>
      <c r="AAW37" s="462"/>
      <c r="AAX37" s="462"/>
      <c r="AAY37" s="462"/>
      <c r="AAZ37" s="462"/>
      <c r="ABA37" s="462"/>
      <c r="ABB37" s="462"/>
      <c r="ABC37" s="462"/>
      <c r="ABD37" s="462"/>
      <c r="ABE37" s="462"/>
      <c r="ABF37" s="462"/>
      <c r="ABG37" s="462"/>
      <c r="ABH37" s="462"/>
      <c r="ABI37" s="462"/>
      <c r="ABJ37" s="462"/>
      <c r="ABK37" s="462"/>
      <c r="ABL37" s="462"/>
      <c r="ABM37" s="462"/>
      <c r="ABN37" s="462"/>
      <c r="ABO37" s="462"/>
      <c r="ABP37" s="462"/>
      <c r="ABQ37" s="462"/>
      <c r="ABR37" s="462"/>
      <c r="ABS37" s="462"/>
      <c r="ABT37" s="462"/>
      <c r="ABU37" s="462"/>
      <c r="ABV37" s="462"/>
      <c r="ABW37" s="462"/>
      <c r="ABX37" s="462"/>
      <c r="ABY37" s="462"/>
      <c r="ABZ37" s="462"/>
      <c r="ACA37" s="462"/>
      <c r="ACB37" s="462"/>
      <c r="ACC37" s="462"/>
      <c r="ACD37" s="462"/>
      <c r="ACE37" s="462"/>
      <c r="ACF37" s="462"/>
      <c r="ACG37" s="462"/>
      <c r="ACH37" s="462"/>
      <c r="ACI37" s="462"/>
      <c r="ACJ37" s="462"/>
      <c r="ACK37" s="462"/>
      <c r="ACL37" s="462"/>
      <c r="ACM37" s="462"/>
      <c r="ACN37" s="462"/>
      <c r="ACO37" s="462"/>
      <c r="ACP37" s="462"/>
      <c r="ACQ37" s="462"/>
      <c r="ACR37" s="462"/>
      <c r="ACS37" s="462"/>
      <c r="ACT37" s="462"/>
      <c r="ACU37" s="462"/>
      <c r="ACV37" s="462"/>
      <c r="ACW37" s="462"/>
      <c r="ACX37" s="462"/>
      <c r="ACY37" s="462"/>
      <c r="ACZ37" s="462"/>
      <c r="ADA37" s="462"/>
      <c r="ADB37" s="462"/>
      <c r="ADC37" s="462"/>
      <c r="ADD37" s="462"/>
      <c r="ADE37" s="462"/>
      <c r="ADF37" s="462"/>
      <c r="ADG37" s="462"/>
      <c r="ADH37" s="462"/>
      <c r="ADI37" s="462"/>
      <c r="ADJ37" s="462"/>
      <c r="ADK37" s="462"/>
      <c r="ADL37" s="462"/>
      <c r="ADM37" s="462"/>
      <c r="ADN37" s="462"/>
      <c r="ADO37" s="462"/>
      <c r="ADP37" s="462"/>
      <c r="ADQ37" s="462"/>
      <c r="ADR37" s="462"/>
      <c r="ADS37" s="462"/>
      <c r="ADT37" s="462"/>
      <c r="ADU37" s="462"/>
      <c r="ADV37" s="462"/>
      <c r="ADW37" s="462"/>
      <c r="ADX37" s="462"/>
      <c r="ADY37" s="462"/>
      <c r="ADZ37" s="462"/>
      <c r="AEA37" s="462"/>
      <c r="AEB37" s="462"/>
      <c r="AEC37" s="462"/>
      <c r="AED37" s="462"/>
      <c r="AEE37" s="462"/>
      <c r="AEF37" s="462"/>
      <c r="AEG37" s="462"/>
      <c r="AEH37" s="462"/>
      <c r="AEI37" s="462"/>
      <c r="AEJ37" s="462"/>
      <c r="AEK37" s="462"/>
      <c r="AEL37" s="462"/>
      <c r="AEM37" s="462"/>
      <c r="AEN37" s="462"/>
      <c r="AEO37" s="462"/>
      <c r="AEP37" s="462"/>
      <c r="AEQ37" s="462"/>
      <c r="AER37" s="462"/>
      <c r="AES37" s="462"/>
      <c r="AET37" s="462"/>
      <c r="AEU37" s="462"/>
      <c r="AEV37" s="462"/>
      <c r="AEW37" s="462"/>
      <c r="AEX37" s="462"/>
      <c r="AEY37" s="462"/>
      <c r="AEZ37" s="462"/>
      <c r="AFA37" s="462"/>
      <c r="AFB37" s="462"/>
      <c r="AFC37" s="462"/>
      <c r="AFD37" s="462"/>
      <c r="AFE37" s="462"/>
      <c r="AFF37" s="462"/>
      <c r="AFG37" s="462"/>
      <c r="AFH37" s="462"/>
      <c r="AFI37" s="462"/>
      <c r="AFJ37" s="462"/>
      <c r="AFK37" s="462"/>
      <c r="AFL37" s="462"/>
      <c r="AFM37" s="462"/>
      <c r="AFN37" s="462"/>
      <c r="AFO37" s="462"/>
      <c r="AFP37" s="462"/>
      <c r="AFQ37" s="462"/>
      <c r="AFR37" s="462"/>
      <c r="AFS37" s="462"/>
      <c r="AFT37" s="462"/>
      <c r="AFU37" s="462"/>
      <c r="AFV37" s="462"/>
      <c r="AFW37" s="462"/>
      <c r="AFX37" s="462"/>
      <c r="AFY37" s="462"/>
      <c r="AFZ37" s="462"/>
      <c r="AGA37" s="462"/>
      <c r="AGB37" s="462"/>
      <c r="AGC37" s="462"/>
      <c r="AGD37" s="462"/>
      <c r="AGE37" s="462"/>
      <c r="AGF37" s="462"/>
      <c r="AGG37" s="462"/>
      <c r="AGH37" s="462"/>
      <c r="AGI37" s="462"/>
      <c r="AGJ37" s="462"/>
      <c r="AGK37" s="462"/>
      <c r="AGL37" s="462"/>
      <c r="AGM37" s="462"/>
      <c r="AGN37" s="462"/>
      <c r="AGO37" s="462"/>
      <c r="AGP37" s="462"/>
      <c r="AGQ37" s="462"/>
      <c r="AGR37" s="462"/>
      <c r="AGS37" s="462"/>
      <c r="AGT37" s="462"/>
      <c r="AGU37" s="462"/>
      <c r="AGV37" s="462"/>
      <c r="AGW37" s="462"/>
      <c r="AGX37" s="462"/>
      <c r="AGY37" s="462"/>
      <c r="AGZ37" s="462"/>
      <c r="AHA37" s="462"/>
      <c r="AHB37" s="462"/>
      <c r="AHC37" s="462"/>
      <c r="AHD37" s="462"/>
      <c r="AHE37" s="462"/>
      <c r="AHF37" s="462"/>
      <c r="AHG37" s="462"/>
      <c r="AHH37" s="462"/>
      <c r="AHI37" s="462"/>
      <c r="AHJ37" s="462"/>
      <c r="AHK37" s="462"/>
      <c r="AHL37" s="462"/>
      <c r="AHM37" s="462"/>
      <c r="AHN37" s="462"/>
      <c r="AHO37" s="462"/>
      <c r="AHP37" s="462"/>
      <c r="AHQ37" s="462"/>
      <c r="AHR37" s="462"/>
      <c r="AHS37" s="462"/>
      <c r="AHT37" s="462"/>
      <c r="AHU37" s="462"/>
      <c r="AHV37" s="462"/>
      <c r="AHW37" s="462"/>
      <c r="AHX37" s="462"/>
      <c r="AHY37" s="462"/>
      <c r="AHZ37" s="462"/>
      <c r="AIA37" s="462"/>
      <c r="AIB37" s="462"/>
      <c r="AIC37" s="462"/>
      <c r="AID37" s="462"/>
      <c r="AIE37" s="462"/>
      <c r="AIF37" s="462"/>
      <c r="AIG37" s="462"/>
      <c r="AIH37" s="462"/>
      <c r="AII37" s="462"/>
      <c r="AIJ37" s="462"/>
      <c r="AIK37" s="462"/>
      <c r="AIL37" s="462"/>
      <c r="AIM37" s="462"/>
      <c r="AIN37" s="462"/>
      <c r="AIO37" s="462"/>
      <c r="AIP37" s="462"/>
      <c r="AIQ37" s="462"/>
      <c r="AIR37" s="462"/>
      <c r="AIS37" s="462"/>
      <c r="AIT37" s="462"/>
      <c r="AIU37" s="462"/>
      <c r="AIV37" s="462"/>
      <c r="AIW37" s="462"/>
      <c r="AIX37" s="462"/>
      <c r="AIY37" s="462"/>
      <c r="AIZ37" s="462"/>
      <c r="AJA37" s="462"/>
      <c r="AJB37" s="462"/>
      <c r="AJC37" s="462"/>
      <c r="AJD37" s="462"/>
      <c r="AJE37" s="462"/>
      <c r="AJF37" s="462"/>
      <c r="AJG37" s="462"/>
      <c r="AJH37" s="462"/>
      <c r="AJI37" s="462"/>
      <c r="AJJ37" s="462"/>
      <c r="AJK37" s="462"/>
      <c r="AJL37" s="462"/>
      <c r="AJM37" s="462"/>
      <c r="AJN37" s="462"/>
      <c r="AJO37" s="462"/>
      <c r="AJP37" s="462"/>
      <c r="AJQ37" s="462"/>
      <c r="AJR37" s="462"/>
      <c r="AJS37" s="462"/>
      <c r="AJT37" s="462"/>
      <c r="AJU37" s="462"/>
      <c r="AJV37" s="462"/>
      <c r="AJW37" s="462"/>
      <c r="AJX37" s="462"/>
      <c r="AJY37" s="462"/>
      <c r="AJZ37" s="462"/>
      <c r="AKA37" s="462"/>
      <c r="AKB37" s="462"/>
      <c r="AKC37" s="462"/>
      <c r="AKD37" s="462"/>
      <c r="AKE37" s="462"/>
      <c r="AKF37" s="462"/>
      <c r="AKG37" s="462"/>
      <c r="AKH37" s="462"/>
      <c r="AKI37" s="462"/>
      <c r="AKJ37" s="462"/>
      <c r="AKK37" s="462"/>
      <c r="AKL37" s="462"/>
      <c r="AKM37" s="462"/>
      <c r="AKN37" s="462"/>
      <c r="AKO37" s="462"/>
      <c r="AKP37" s="462"/>
      <c r="AKQ37" s="462"/>
      <c r="AKR37" s="462"/>
      <c r="AKS37" s="462"/>
      <c r="AKT37" s="462"/>
      <c r="AKU37" s="462"/>
      <c r="AKV37" s="462"/>
      <c r="AKW37" s="462"/>
      <c r="AKX37" s="462"/>
      <c r="AKY37" s="462"/>
      <c r="AKZ37" s="462"/>
      <c r="ALA37" s="462"/>
      <c r="ALB37" s="462"/>
      <c r="ALC37" s="462"/>
      <c r="ALD37" s="462"/>
      <c r="ALE37" s="462"/>
      <c r="ALF37" s="462"/>
      <c r="ALG37" s="462"/>
      <c r="ALH37" s="462"/>
      <c r="ALI37" s="462"/>
      <c r="ALJ37" s="462"/>
      <c r="ALK37" s="462"/>
      <c r="ALL37" s="462"/>
      <c r="ALM37" s="462"/>
      <c r="ALN37" s="462"/>
      <c r="ALO37" s="462"/>
      <c r="ALP37" s="462"/>
      <c r="ALQ37" s="462"/>
      <c r="ALR37" s="462"/>
      <c r="ALS37" s="462"/>
      <c r="ALT37" s="462"/>
      <c r="ALU37" s="462"/>
      <c r="ALV37" s="462"/>
      <c r="ALW37" s="462"/>
      <c r="ALX37" s="462"/>
      <c r="ALY37" s="462"/>
      <c r="ALZ37" s="462"/>
      <c r="AMA37" s="462"/>
      <c r="AMB37" s="462"/>
      <c r="AMC37" s="462"/>
      <c r="AMD37" s="462"/>
      <c r="AME37" s="462"/>
      <c r="AMF37" s="462"/>
      <c r="AMG37" s="462"/>
      <c r="AMH37" s="462"/>
      <c r="AMI37" s="462"/>
      <c r="AMJ37" s="462"/>
      <c r="AMK37" s="462"/>
      <c r="AML37" s="462"/>
      <c r="AMM37" s="462"/>
      <c r="AMN37" s="462"/>
      <c r="AMO37" s="462"/>
      <c r="AMP37" s="462"/>
      <c r="AMQ37" s="462"/>
      <c r="AMR37" s="462"/>
      <c r="AMS37" s="462"/>
      <c r="AMT37" s="462"/>
      <c r="AMU37" s="462"/>
      <c r="AMV37" s="462"/>
      <c r="AMW37" s="462"/>
      <c r="AMX37" s="462"/>
      <c r="AMY37" s="462"/>
      <c r="AMZ37" s="462"/>
      <c r="ANA37" s="462"/>
      <c r="ANB37" s="462"/>
      <c r="ANC37" s="462"/>
      <c r="AND37" s="462"/>
      <c r="ANE37" s="462"/>
      <c r="ANF37" s="462"/>
      <c r="ANG37" s="462"/>
      <c r="ANH37" s="462"/>
      <c r="ANI37" s="462"/>
      <c r="ANJ37" s="462"/>
      <c r="ANK37" s="462"/>
      <c r="ANL37" s="462"/>
      <c r="ANM37" s="462"/>
      <c r="ANN37" s="462"/>
      <c r="ANO37" s="462"/>
      <c r="ANP37" s="462"/>
      <c r="ANQ37" s="462"/>
      <c r="ANR37" s="462"/>
      <c r="ANS37" s="462"/>
      <c r="ANT37" s="462"/>
      <c r="ANU37" s="462"/>
      <c r="ANV37" s="462"/>
      <c r="ANW37" s="462"/>
      <c r="ANX37" s="462"/>
      <c r="ANY37" s="462"/>
      <c r="ANZ37" s="462"/>
      <c r="AOA37" s="462"/>
      <c r="AOB37" s="462"/>
      <c r="AOC37" s="462"/>
      <c r="AOD37" s="462"/>
      <c r="AOE37" s="462"/>
      <c r="AOF37" s="462"/>
      <c r="AOG37" s="462"/>
      <c r="AOH37" s="462"/>
      <c r="AOI37" s="462"/>
      <c r="AOJ37" s="462"/>
      <c r="AOK37" s="462"/>
      <c r="AOL37" s="462"/>
      <c r="AOM37" s="462"/>
      <c r="AON37" s="462"/>
      <c r="AOO37" s="462"/>
      <c r="AOP37" s="462"/>
      <c r="AOQ37" s="462"/>
      <c r="AOR37" s="462"/>
      <c r="AOS37" s="462"/>
      <c r="AOT37" s="462"/>
      <c r="AOU37" s="462"/>
      <c r="AOV37" s="462"/>
      <c r="AOW37" s="462"/>
      <c r="AOX37" s="462"/>
      <c r="AOY37" s="462"/>
      <c r="AOZ37" s="462"/>
      <c r="APA37" s="462"/>
      <c r="APB37" s="462"/>
      <c r="APC37" s="462"/>
      <c r="APD37" s="462"/>
      <c r="APE37" s="462"/>
      <c r="APF37" s="462"/>
      <c r="APG37" s="462"/>
      <c r="APH37" s="462"/>
      <c r="API37" s="462"/>
      <c r="APJ37" s="462"/>
      <c r="APK37" s="462"/>
      <c r="APL37" s="462"/>
      <c r="APM37" s="462"/>
      <c r="APN37" s="462"/>
      <c r="APO37" s="462"/>
      <c r="APP37" s="462"/>
      <c r="APQ37" s="462"/>
      <c r="APR37" s="462"/>
      <c r="APS37" s="462"/>
      <c r="APT37" s="462"/>
      <c r="APU37" s="462"/>
      <c r="APV37" s="462"/>
      <c r="APW37" s="462"/>
      <c r="APX37" s="462"/>
      <c r="APY37" s="462"/>
      <c r="APZ37" s="462"/>
      <c r="AQA37" s="462"/>
      <c r="AQB37" s="462"/>
      <c r="AQC37" s="462"/>
      <c r="AQD37" s="462"/>
      <c r="AQE37" s="462"/>
      <c r="AQF37" s="462"/>
      <c r="AQG37" s="462"/>
      <c r="AQH37" s="462"/>
      <c r="AQI37" s="462"/>
      <c r="AQJ37" s="462"/>
      <c r="AQK37" s="462"/>
      <c r="AQL37" s="462"/>
      <c r="AQM37" s="462"/>
      <c r="AQN37" s="462"/>
      <c r="AQO37" s="462"/>
      <c r="AQP37" s="462"/>
      <c r="AQQ37" s="462"/>
      <c r="AQR37" s="462"/>
      <c r="AQS37" s="462"/>
      <c r="AQT37" s="462"/>
      <c r="AQU37" s="462"/>
      <c r="AQV37" s="462"/>
      <c r="AQW37" s="462"/>
      <c r="AQX37" s="462"/>
      <c r="AQY37" s="462"/>
      <c r="AQZ37" s="462"/>
      <c r="ARA37" s="462"/>
      <c r="ARB37" s="462"/>
      <c r="ARC37" s="462"/>
      <c r="ARD37" s="462"/>
      <c r="ARE37" s="462"/>
      <c r="ARF37" s="462"/>
      <c r="ARG37" s="462"/>
      <c r="ARH37" s="462"/>
      <c r="ARI37" s="462"/>
      <c r="ARJ37" s="462"/>
      <c r="ARK37" s="462"/>
      <c r="ARL37" s="462"/>
      <c r="ARM37" s="462"/>
      <c r="ARN37" s="462"/>
      <c r="ARO37" s="462"/>
      <c r="ARP37" s="462"/>
      <c r="ARQ37" s="462"/>
      <c r="ARR37" s="462"/>
      <c r="ARS37" s="462"/>
      <c r="ART37" s="462"/>
      <c r="ARU37" s="462"/>
      <c r="ARV37" s="462"/>
      <c r="ARW37" s="462"/>
      <c r="ARX37" s="462"/>
      <c r="ARY37" s="462"/>
      <c r="ARZ37" s="462"/>
      <c r="ASA37" s="462"/>
      <c r="ASB37" s="462"/>
      <c r="ASC37" s="462"/>
      <c r="ASD37" s="462"/>
      <c r="ASE37" s="462"/>
      <c r="ASF37" s="462"/>
      <c r="ASG37" s="462"/>
      <c r="ASH37" s="462"/>
      <c r="ASI37" s="462"/>
      <c r="ASJ37" s="462"/>
      <c r="ASK37" s="462"/>
      <c r="ASL37" s="462"/>
      <c r="ASM37" s="462"/>
      <c r="ASN37" s="462"/>
      <c r="ASO37" s="462"/>
      <c r="ASP37" s="462"/>
      <c r="ASQ37" s="462"/>
      <c r="ASR37" s="462"/>
      <c r="ASS37" s="462"/>
      <c r="AST37" s="462"/>
      <c r="ASU37" s="462"/>
      <c r="ASV37" s="462"/>
      <c r="ASW37" s="462"/>
      <c r="ASX37" s="462"/>
      <c r="ASY37" s="462"/>
      <c r="ASZ37" s="462"/>
      <c r="ATA37" s="462"/>
      <c r="ATB37" s="462"/>
      <c r="ATC37" s="462"/>
      <c r="ATD37" s="462"/>
      <c r="ATE37" s="462"/>
      <c r="ATF37" s="462"/>
      <c r="ATG37" s="462"/>
      <c r="ATH37" s="462"/>
      <c r="ATI37" s="462"/>
      <c r="ATJ37" s="462"/>
      <c r="ATK37" s="462"/>
      <c r="ATL37" s="462"/>
      <c r="ATM37" s="462"/>
      <c r="ATN37" s="462"/>
      <c r="ATO37" s="462"/>
      <c r="ATP37" s="462"/>
      <c r="ATQ37" s="462"/>
      <c r="ATR37" s="462"/>
      <c r="ATS37" s="462"/>
      <c r="ATT37" s="462"/>
      <c r="ATU37" s="462"/>
      <c r="ATV37" s="462"/>
      <c r="ATW37" s="462"/>
      <c r="ATX37" s="462"/>
      <c r="ATY37" s="462"/>
      <c r="ATZ37" s="462"/>
      <c r="AUA37" s="462"/>
      <c r="AUB37" s="462"/>
      <c r="AUC37" s="462"/>
      <c r="AUD37" s="462"/>
      <c r="AUE37" s="462"/>
      <c r="AUF37" s="462"/>
      <c r="AUG37" s="462"/>
      <c r="AUH37" s="462"/>
      <c r="AUI37" s="462"/>
      <c r="AUJ37" s="462"/>
      <c r="AUK37" s="462"/>
      <c r="AUL37" s="462"/>
      <c r="AUM37" s="462"/>
      <c r="AUN37" s="462"/>
      <c r="AUO37" s="462"/>
      <c r="AUP37" s="462"/>
      <c r="AUQ37" s="462"/>
      <c r="AUR37" s="462"/>
      <c r="AUS37" s="462"/>
      <c r="AUT37" s="462"/>
      <c r="AUU37" s="462"/>
      <c r="AUV37" s="462"/>
      <c r="AUW37" s="462"/>
      <c r="AUX37" s="462"/>
      <c r="AUY37" s="462"/>
      <c r="AUZ37" s="462"/>
      <c r="AVA37" s="462"/>
      <c r="AVB37" s="462"/>
      <c r="AVC37" s="462"/>
      <c r="AVD37" s="462"/>
      <c r="AVE37" s="462"/>
      <c r="AVF37" s="462"/>
      <c r="AVG37" s="462"/>
      <c r="AVH37" s="462"/>
      <c r="AVI37" s="462"/>
      <c r="AVJ37" s="462"/>
      <c r="AVK37" s="462"/>
      <c r="AVL37" s="462"/>
      <c r="AVM37" s="462"/>
      <c r="AVN37" s="462"/>
      <c r="AVO37" s="462"/>
      <c r="AVP37" s="462"/>
      <c r="AVQ37" s="462"/>
      <c r="AVR37" s="462"/>
      <c r="AVS37" s="462"/>
      <c r="AVT37" s="462"/>
      <c r="AVU37" s="462"/>
      <c r="AVV37" s="462"/>
      <c r="AVW37" s="462"/>
      <c r="AVX37" s="462"/>
      <c r="AVY37" s="462"/>
      <c r="AVZ37" s="462"/>
      <c r="AWA37" s="462"/>
      <c r="AWB37" s="462"/>
      <c r="AWC37" s="462"/>
      <c r="AWD37" s="462"/>
      <c r="AWE37" s="462"/>
      <c r="AWF37" s="462"/>
      <c r="AWG37" s="462"/>
      <c r="AWH37" s="462"/>
      <c r="AWI37" s="462"/>
      <c r="AWJ37" s="462"/>
      <c r="AWK37" s="462"/>
      <c r="AWL37" s="462"/>
      <c r="AWM37" s="462"/>
      <c r="AWN37" s="462"/>
      <c r="AWO37" s="462"/>
      <c r="AWP37" s="462"/>
      <c r="AWQ37" s="462"/>
      <c r="AWR37" s="462"/>
      <c r="AWS37" s="462"/>
      <c r="AWT37" s="462"/>
      <c r="AWU37" s="462"/>
      <c r="AWV37" s="462"/>
      <c r="AWW37" s="462"/>
      <c r="AWX37" s="462"/>
      <c r="AWY37" s="462"/>
      <c r="AWZ37" s="462"/>
      <c r="AXA37" s="462"/>
      <c r="AXB37" s="462"/>
      <c r="AXC37" s="462"/>
      <c r="AXD37" s="462"/>
      <c r="AXE37" s="462"/>
      <c r="AXF37" s="462"/>
      <c r="AXG37" s="462"/>
      <c r="AXH37" s="462"/>
      <c r="AXI37" s="462"/>
      <c r="AXJ37" s="462"/>
      <c r="AXK37" s="462"/>
      <c r="AXL37" s="462"/>
      <c r="AXM37" s="462"/>
      <c r="AXN37" s="462"/>
      <c r="AXO37" s="462"/>
      <c r="AXP37" s="462"/>
      <c r="AXQ37" s="462"/>
      <c r="AXR37" s="462"/>
      <c r="AXS37" s="462"/>
      <c r="AXT37" s="462"/>
      <c r="AXU37" s="462"/>
      <c r="AXV37" s="462"/>
      <c r="AXW37" s="462"/>
      <c r="AXX37" s="462"/>
      <c r="AXY37" s="462"/>
      <c r="AXZ37" s="462"/>
      <c r="AYA37" s="462"/>
      <c r="AYB37" s="462"/>
      <c r="AYC37" s="462"/>
      <c r="AYD37" s="462"/>
      <c r="AYE37" s="462"/>
      <c r="AYF37" s="462"/>
      <c r="AYG37" s="462"/>
      <c r="AYH37" s="462"/>
      <c r="AYI37" s="462"/>
      <c r="AYJ37" s="462"/>
      <c r="AYK37" s="462"/>
      <c r="AYL37" s="462"/>
      <c r="AYM37" s="462"/>
      <c r="AYN37" s="462"/>
      <c r="AYO37" s="462"/>
      <c r="AYP37" s="462"/>
      <c r="AYQ37" s="462"/>
      <c r="AYR37" s="462"/>
      <c r="AYS37" s="462"/>
      <c r="AYT37" s="462"/>
      <c r="AYU37" s="462"/>
      <c r="AYV37" s="462"/>
      <c r="AYW37" s="462"/>
      <c r="AYX37" s="462"/>
      <c r="AYY37" s="462"/>
      <c r="AYZ37" s="462"/>
      <c r="AZA37" s="462"/>
      <c r="AZB37" s="462"/>
      <c r="AZC37" s="462"/>
      <c r="AZD37" s="462"/>
      <c r="AZE37" s="462"/>
      <c r="AZF37" s="462"/>
      <c r="AZG37" s="462"/>
      <c r="AZH37" s="462"/>
      <c r="AZI37" s="462"/>
      <c r="AZJ37" s="462"/>
      <c r="AZK37" s="462"/>
      <c r="AZL37" s="462"/>
      <c r="AZM37" s="462"/>
      <c r="AZN37" s="462"/>
      <c r="AZO37" s="462"/>
      <c r="AZP37" s="462"/>
      <c r="AZQ37" s="462"/>
      <c r="AZR37" s="462"/>
      <c r="AZS37" s="462"/>
      <c r="AZT37" s="462"/>
      <c r="AZU37" s="462"/>
      <c r="AZV37" s="462"/>
      <c r="AZW37" s="462"/>
      <c r="AZX37" s="462"/>
      <c r="AZY37" s="462"/>
      <c r="AZZ37" s="462"/>
      <c r="BAA37" s="462"/>
      <c r="BAB37" s="462"/>
      <c r="BAC37" s="462"/>
      <c r="BAD37" s="462"/>
      <c r="BAE37" s="462"/>
      <c r="BAF37" s="462"/>
      <c r="BAG37" s="462"/>
      <c r="BAH37" s="462"/>
      <c r="BAI37" s="462"/>
      <c r="BAJ37" s="462"/>
      <c r="BAK37" s="462"/>
      <c r="BAL37" s="462"/>
      <c r="BAM37" s="462"/>
      <c r="BAN37" s="462"/>
      <c r="BAO37" s="462"/>
      <c r="BAP37" s="462"/>
      <c r="BAQ37" s="462"/>
      <c r="BAR37" s="462"/>
      <c r="BAS37" s="462"/>
      <c r="BAT37" s="462"/>
      <c r="BAU37" s="462"/>
      <c r="BAV37" s="462"/>
      <c r="BAW37" s="462"/>
      <c r="BAX37" s="462"/>
      <c r="BAY37" s="462"/>
      <c r="BAZ37" s="462"/>
      <c r="BBA37" s="462"/>
      <c r="BBB37" s="462"/>
      <c r="BBC37" s="462"/>
      <c r="BBD37" s="462"/>
      <c r="BBE37" s="462"/>
      <c r="BBF37" s="462"/>
      <c r="BBG37" s="462"/>
      <c r="BBH37" s="462"/>
      <c r="BBI37" s="462"/>
      <c r="BBJ37" s="462"/>
      <c r="BBK37" s="462"/>
      <c r="BBL37" s="462"/>
      <c r="BBM37" s="462"/>
      <c r="BBN37" s="462"/>
      <c r="BBO37" s="462"/>
      <c r="BBP37" s="462"/>
      <c r="BBQ37" s="462"/>
      <c r="BBR37" s="462"/>
      <c r="BBS37" s="462"/>
      <c r="BBT37" s="462"/>
      <c r="BBU37" s="462"/>
      <c r="BBV37" s="462"/>
      <c r="BBW37" s="462"/>
      <c r="BBX37" s="462"/>
      <c r="BBY37" s="462"/>
      <c r="BBZ37" s="462"/>
      <c r="BCA37" s="462"/>
      <c r="BCB37" s="462"/>
      <c r="BCC37" s="462"/>
      <c r="BCD37" s="462"/>
      <c r="BCE37" s="462"/>
      <c r="BCF37" s="462"/>
      <c r="BCG37" s="462"/>
      <c r="BCH37" s="462"/>
      <c r="BCI37" s="462"/>
      <c r="BCJ37" s="462"/>
      <c r="BCK37" s="462"/>
      <c r="BCL37" s="462"/>
      <c r="BCM37" s="462"/>
      <c r="BCN37" s="462"/>
      <c r="BCO37" s="462"/>
      <c r="BCP37" s="462"/>
      <c r="BCQ37" s="462"/>
      <c r="BCR37" s="462"/>
      <c r="BCS37" s="462"/>
      <c r="BCT37" s="462"/>
      <c r="BCU37" s="462"/>
      <c r="BCV37" s="462"/>
      <c r="BCW37" s="462"/>
      <c r="BCX37" s="462"/>
      <c r="BCY37" s="462"/>
      <c r="BCZ37" s="462"/>
      <c r="BDA37" s="462"/>
      <c r="BDB37" s="462"/>
      <c r="BDC37" s="462"/>
      <c r="BDD37" s="462"/>
      <c r="BDE37" s="462"/>
      <c r="BDF37" s="462"/>
      <c r="BDG37" s="462"/>
      <c r="BDH37" s="462"/>
      <c r="BDI37" s="462"/>
      <c r="BDJ37" s="462"/>
      <c r="BDK37" s="462"/>
      <c r="BDL37" s="462"/>
      <c r="BDM37" s="462"/>
      <c r="BDN37" s="462"/>
      <c r="BDO37" s="462"/>
      <c r="BDP37" s="462"/>
      <c r="BDQ37" s="462"/>
      <c r="BDR37" s="462"/>
      <c r="BDS37" s="462"/>
      <c r="BDT37" s="462"/>
      <c r="BDU37" s="462"/>
      <c r="BDV37" s="462"/>
      <c r="BDW37" s="462"/>
      <c r="BDX37" s="462"/>
      <c r="BDY37" s="462"/>
      <c r="BDZ37" s="462"/>
      <c r="BEA37" s="462"/>
      <c r="BEB37" s="462"/>
      <c r="BEC37" s="462"/>
      <c r="BED37" s="462"/>
      <c r="BEE37" s="462"/>
      <c r="BEF37" s="462"/>
      <c r="BEG37" s="462"/>
      <c r="BEH37" s="462"/>
      <c r="BEI37" s="462"/>
      <c r="BEJ37" s="462"/>
      <c r="BEK37" s="462"/>
      <c r="BEL37" s="462"/>
      <c r="BEM37" s="462"/>
      <c r="BEN37" s="462"/>
      <c r="BEO37" s="462"/>
      <c r="BEP37" s="462"/>
      <c r="BEQ37" s="462"/>
      <c r="BER37" s="462"/>
      <c r="BES37" s="462"/>
      <c r="BET37" s="462"/>
      <c r="BEU37" s="462"/>
      <c r="BEV37" s="462"/>
      <c r="BEW37" s="462"/>
      <c r="BEX37" s="462"/>
      <c r="BEY37" s="462"/>
      <c r="BEZ37" s="462"/>
      <c r="BFA37" s="462"/>
      <c r="BFB37" s="462"/>
      <c r="BFC37" s="462"/>
      <c r="BFD37" s="462"/>
      <c r="BFE37" s="462"/>
      <c r="BFF37" s="462"/>
      <c r="BFG37" s="462"/>
      <c r="BFH37" s="462"/>
      <c r="BFI37" s="462"/>
      <c r="BFJ37" s="462"/>
      <c r="BFK37" s="462"/>
      <c r="BFL37" s="462"/>
      <c r="BFM37" s="462"/>
      <c r="BFN37" s="462"/>
      <c r="BFO37" s="462"/>
      <c r="BFP37" s="462"/>
      <c r="BFQ37" s="462"/>
      <c r="BFR37" s="462"/>
      <c r="BFS37" s="462"/>
      <c r="BFT37" s="462"/>
      <c r="BFU37" s="462"/>
      <c r="BFV37" s="462"/>
      <c r="BFW37" s="462"/>
      <c r="BFX37" s="462"/>
      <c r="BFY37" s="462"/>
      <c r="BFZ37" s="462"/>
      <c r="BGA37" s="462"/>
      <c r="BGB37" s="462"/>
      <c r="BGC37" s="462"/>
      <c r="BGD37" s="462"/>
      <c r="BGE37" s="462"/>
      <c r="BGF37" s="462"/>
      <c r="BGG37" s="462"/>
      <c r="BGH37" s="462"/>
      <c r="BGI37" s="462"/>
      <c r="BGJ37" s="462"/>
      <c r="BGK37" s="462"/>
      <c r="BGL37" s="462"/>
      <c r="BGM37" s="462"/>
      <c r="BGN37" s="462"/>
      <c r="BGO37" s="462"/>
      <c r="BGP37" s="462"/>
      <c r="BGQ37" s="462"/>
      <c r="BGR37" s="462"/>
      <c r="BGS37" s="462"/>
      <c r="BGT37" s="462"/>
      <c r="BGU37" s="462"/>
      <c r="BGV37" s="462"/>
      <c r="BGW37" s="462"/>
      <c r="BGX37" s="462"/>
      <c r="BGY37" s="462"/>
      <c r="BGZ37" s="462"/>
      <c r="BHA37" s="462"/>
      <c r="BHB37" s="462"/>
      <c r="BHC37" s="462"/>
      <c r="BHD37" s="462"/>
      <c r="BHE37" s="462"/>
      <c r="BHF37" s="462"/>
      <c r="BHG37" s="462"/>
      <c r="BHH37" s="462"/>
      <c r="BHI37" s="462"/>
      <c r="BHJ37" s="462"/>
      <c r="BHK37" s="462"/>
      <c r="BHL37" s="462"/>
      <c r="BHM37" s="462"/>
      <c r="BHN37" s="462"/>
      <c r="BHO37" s="462"/>
      <c r="BHP37" s="462"/>
      <c r="BHQ37" s="462"/>
      <c r="BHR37" s="462"/>
      <c r="BHS37" s="462"/>
      <c r="BHT37" s="462"/>
      <c r="BHU37" s="462"/>
      <c r="BHV37" s="462"/>
      <c r="BHW37" s="462"/>
      <c r="BHX37" s="462"/>
      <c r="BHY37" s="462"/>
      <c r="BHZ37" s="462"/>
      <c r="BIA37" s="462"/>
      <c r="BIB37" s="462"/>
      <c r="BIC37" s="462"/>
      <c r="BID37" s="462"/>
      <c r="BIE37" s="462"/>
      <c r="BIF37" s="462"/>
      <c r="BIG37" s="462"/>
      <c r="BIH37" s="462"/>
      <c r="BII37" s="462"/>
      <c r="BIJ37" s="462"/>
      <c r="BIK37" s="462"/>
      <c r="BIL37" s="462"/>
      <c r="BIM37" s="462"/>
      <c r="BIN37" s="462"/>
      <c r="BIO37" s="462"/>
      <c r="BIP37" s="462"/>
      <c r="BIQ37" s="462"/>
      <c r="BIR37" s="462"/>
      <c r="BIS37" s="462"/>
      <c r="BIT37" s="462"/>
      <c r="BIU37" s="462"/>
      <c r="BIV37" s="462"/>
      <c r="BIW37" s="462"/>
      <c r="BIX37" s="462"/>
      <c r="BIY37" s="462"/>
      <c r="BIZ37" s="462"/>
      <c r="BJA37" s="462"/>
      <c r="BJB37" s="462"/>
      <c r="BJC37" s="462"/>
      <c r="BJD37" s="462"/>
      <c r="BJE37" s="462"/>
      <c r="BJF37" s="462"/>
      <c r="BJG37" s="462"/>
      <c r="BJH37" s="462"/>
      <c r="BJI37" s="462"/>
      <c r="BJJ37" s="462"/>
      <c r="BJK37" s="462"/>
      <c r="BJL37" s="462"/>
      <c r="BJM37" s="462"/>
      <c r="BJN37" s="462"/>
      <c r="BJO37" s="462"/>
      <c r="BJP37" s="462"/>
      <c r="BJQ37" s="462"/>
      <c r="BJR37" s="462"/>
      <c r="BJS37" s="462"/>
      <c r="BJT37" s="462"/>
      <c r="BJU37" s="462"/>
      <c r="BJV37" s="462"/>
      <c r="BJW37" s="462"/>
      <c r="BJX37" s="462"/>
      <c r="BJY37" s="462"/>
      <c r="BJZ37" s="462"/>
      <c r="BKA37" s="462"/>
      <c r="BKB37" s="462"/>
      <c r="BKC37" s="462"/>
      <c r="BKD37" s="462"/>
      <c r="BKE37" s="462"/>
      <c r="BKF37" s="462"/>
      <c r="BKG37" s="462"/>
      <c r="BKH37" s="462"/>
      <c r="BKI37" s="462"/>
      <c r="BKJ37" s="462"/>
      <c r="BKK37" s="462"/>
      <c r="BKL37" s="462"/>
      <c r="BKM37" s="462"/>
      <c r="BKN37" s="462"/>
      <c r="BKO37" s="462"/>
      <c r="BKP37" s="462"/>
      <c r="BKQ37" s="462"/>
      <c r="BKR37" s="462"/>
      <c r="BKS37" s="462"/>
      <c r="BKT37" s="462"/>
      <c r="BKU37" s="462"/>
      <c r="BKV37" s="462"/>
      <c r="BKW37" s="462"/>
      <c r="BKX37" s="462"/>
      <c r="BKY37" s="462"/>
      <c r="BKZ37" s="462"/>
      <c r="BLA37" s="462"/>
      <c r="BLB37" s="462"/>
      <c r="BLC37" s="462"/>
      <c r="BLD37" s="462"/>
      <c r="BLE37" s="462"/>
      <c r="BLF37" s="462"/>
      <c r="BLG37" s="462"/>
      <c r="BLH37" s="462"/>
      <c r="BLI37" s="462"/>
      <c r="BLJ37" s="462"/>
      <c r="BLK37" s="462"/>
      <c r="BLL37" s="462"/>
      <c r="BLM37" s="462"/>
      <c r="BLN37" s="462"/>
      <c r="BLO37" s="462"/>
      <c r="BLP37" s="462"/>
      <c r="BLQ37" s="462"/>
      <c r="BLR37" s="462"/>
      <c r="BLS37" s="462"/>
      <c r="BLT37" s="462"/>
      <c r="BLU37" s="462"/>
      <c r="BLV37" s="462"/>
      <c r="BLW37" s="462"/>
      <c r="BLX37" s="462"/>
      <c r="BLY37" s="462"/>
      <c r="BLZ37" s="462"/>
      <c r="BMA37" s="462"/>
      <c r="BMB37" s="462"/>
      <c r="BMC37" s="462"/>
      <c r="BMD37" s="462"/>
      <c r="BME37" s="462"/>
      <c r="BMF37" s="462"/>
      <c r="BMG37" s="462"/>
      <c r="BMH37" s="462"/>
      <c r="BMI37" s="462"/>
      <c r="BMJ37" s="462"/>
      <c r="BMK37" s="462"/>
      <c r="BML37" s="462"/>
      <c r="BMM37" s="462"/>
      <c r="BMN37" s="462"/>
      <c r="BMO37" s="462"/>
      <c r="BMP37" s="462"/>
      <c r="BMQ37" s="462"/>
      <c r="BMR37" s="462"/>
      <c r="BMS37" s="462"/>
      <c r="BMT37" s="462"/>
      <c r="BMU37" s="462"/>
      <c r="BMV37" s="462"/>
      <c r="BMW37" s="462"/>
      <c r="BMX37" s="462"/>
      <c r="BMY37" s="462"/>
      <c r="BMZ37" s="462"/>
      <c r="BNA37" s="462"/>
      <c r="BNB37" s="462"/>
      <c r="BNC37" s="462"/>
      <c r="BND37" s="462"/>
      <c r="BNE37" s="462"/>
      <c r="BNF37" s="462"/>
      <c r="BNG37" s="462"/>
      <c r="BNH37" s="462"/>
      <c r="BNI37" s="462"/>
      <c r="BNJ37" s="462"/>
      <c r="BNK37" s="462"/>
      <c r="BNL37" s="462"/>
      <c r="BNM37" s="462"/>
      <c r="BNN37" s="462"/>
      <c r="BNO37" s="462"/>
      <c r="BNP37" s="462"/>
      <c r="BNQ37" s="462"/>
      <c r="BNR37" s="462"/>
      <c r="BNS37" s="462"/>
      <c r="BNT37" s="462"/>
      <c r="BNU37" s="462"/>
      <c r="BNV37" s="462"/>
      <c r="BNW37" s="462"/>
      <c r="BNX37" s="462"/>
      <c r="BNY37" s="462"/>
      <c r="BNZ37" s="462"/>
      <c r="BOA37" s="462"/>
      <c r="BOB37" s="462"/>
      <c r="BOC37" s="462"/>
      <c r="BOD37" s="462"/>
      <c r="BOE37" s="462"/>
      <c r="BOF37" s="462"/>
      <c r="BOG37" s="462"/>
      <c r="BOH37" s="462"/>
      <c r="BOI37" s="462"/>
      <c r="BOJ37" s="462"/>
      <c r="BOK37" s="462"/>
      <c r="BOL37" s="462"/>
      <c r="BOM37" s="462"/>
      <c r="BON37" s="462"/>
      <c r="BOO37" s="462"/>
      <c r="BOP37" s="462"/>
      <c r="BOQ37" s="462"/>
      <c r="BOR37" s="462"/>
      <c r="BOS37" s="462"/>
      <c r="BOT37" s="462"/>
      <c r="BOU37" s="462"/>
      <c r="BOV37" s="462"/>
      <c r="BOW37" s="462"/>
      <c r="BOX37" s="462"/>
      <c r="BOY37" s="462"/>
      <c r="BOZ37" s="462"/>
      <c r="BPA37" s="462"/>
      <c r="BPB37" s="462"/>
      <c r="BPC37" s="462"/>
      <c r="BPD37" s="462"/>
      <c r="BPE37" s="462"/>
      <c r="BPF37" s="462"/>
      <c r="BPG37" s="462"/>
      <c r="BPH37" s="462"/>
      <c r="BPI37" s="462"/>
      <c r="BPJ37" s="462"/>
      <c r="BPK37" s="462"/>
      <c r="BPL37" s="462"/>
      <c r="BPM37" s="462"/>
      <c r="BPN37" s="462"/>
      <c r="BPO37" s="462"/>
      <c r="BPP37" s="462"/>
      <c r="BPQ37" s="462"/>
      <c r="BPR37" s="462"/>
      <c r="BPS37" s="462"/>
      <c r="BPT37" s="462"/>
      <c r="BPU37" s="462"/>
      <c r="BPV37" s="462"/>
      <c r="BPW37" s="462"/>
      <c r="BPX37" s="462"/>
      <c r="BPY37" s="462"/>
      <c r="BPZ37" s="462"/>
      <c r="BQA37" s="462"/>
      <c r="BQB37" s="462"/>
      <c r="BQC37" s="462"/>
      <c r="BQD37" s="462"/>
      <c r="BQE37" s="462"/>
      <c r="BQF37" s="462"/>
      <c r="BQG37" s="462"/>
      <c r="BQH37" s="462"/>
      <c r="BQI37" s="462"/>
      <c r="BQJ37" s="462"/>
      <c r="BQK37" s="462"/>
      <c r="BQL37" s="462"/>
      <c r="BQM37" s="462"/>
      <c r="BQN37" s="462"/>
      <c r="BQO37" s="462"/>
      <c r="BQP37" s="462"/>
      <c r="BQQ37" s="462"/>
      <c r="BQR37" s="462"/>
      <c r="BQS37" s="462"/>
      <c r="BQT37" s="462"/>
      <c r="BQU37" s="462"/>
      <c r="BQV37" s="462"/>
      <c r="BQW37" s="462"/>
      <c r="BQX37" s="462"/>
      <c r="BQY37" s="462"/>
      <c r="BQZ37" s="462"/>
      <c r="BRA37" s="462"/>
      <c r="BRB37" s="462"/>
      <c r="BRC37" s="462"/>
      <c r="BRD37" s="462"/>
      <c r="BRE37" s="462"/>
      <c r="BRF37" s="462"/>
      <c r="BRG37" s="462"/>
      <c r="BRH37" s="462"/>
      <c r="BRI37" s="462"/>
      <c r="BRJ37" s="462"/>
      <c r="BRK37" s="462"/>
      <c r="BRL37" s="462"/>
      <c r="BRM37" s="462"/>
      <c r="BRN37" s="462"/>
      <c r="BRO37" s="462"/>
      <c r="BRP37" s="462"/>
      <c r="BRQ37" s="462"/>
      <c r="BRR37" s="462"/>
      <c r="BRS37" s="462"/>
      <c r="BRT37" s="462"/>
      <c r="BRU37" s="462"/>
      <c r="BRV37" s="462"/>
      <c r="BRW37" s="462"/>
      <c r="BRX37" s="462"/>
      <c r="BRY37" s="462"/>
      <c r="BRZ37" s="462"/>
      <c r="BSA37" s="462"/>
      <c r="BSB37" s="462"/>
      <c r="BSC37" s="462"/>
      <c r="BSD37" s="462"/>
      <c r="BSE37" s="462"/>
      <c r="BSF37" s="462"/>
      <c r="BSG37" s="462"/>
      <c r="BSH37" s="462"/>
      <c r="BSI37" s="462"/>
      <c r="BSJ37" s="462"/>
      <c r="BSK37" s="462"/>
      <c r="BSL37" s="462"/>
      <c r="BSM37" s="462"/>
      <c r="BSN37" s="462"/>
      <c r="BSO37" s="462"/>
      <c r="BSP37" s="462"/>
      <c r="BSQ37" s="462"/>
      <c r="BSR37" s="462"/>
      <c r="BSS37" s="462"/>
      <c r="BST37" s="462"/>
      <c r="BSU37" s="462"/>
      <c r="BSV37" s="462"/>
      <c r="BSW37" s="462"/>
      <c r="BSX37" s="462"/>
      <c r="BSY37" s="462"/>
      <c r="BSZ37" s="462"/>
      <c r="BTA37" s="462"/>
      <c r="BTB37" s="462"/>
      <c r="BTC37" s="462"/>
      <c r="BTD37" s="462"/>
      <c r="BTE37" s="462"/>
      <c r="BTF37" s="462"/>
      <c r="BTG37" s="462"/>
      <c r="BTH37" s="462"/>
      <c r="BTI37" s="462"/>
      <c r="BTJ37" s="462"/>
      <c r="BTK37" s="462"/>
      <c r="BTL37" s="462"/>
      <c r="BTM37" s="462"/>
      <c r="BTN37" s="462"/>
      <c r="BTO37" s="462"/>
      <c r="BTP37" s="462"/>
      <c r="BTQ37" s="462"/>
      <c r="BTR37" s="462"/>
      <c r="BTS37" s="462"/>
      <c r="BTT37" s="462"/>
      <c r="BTU37" s="462"/>
      <c r="BTV37" s="462"/>
      <c r="BTW37" s="462"/>
      <c r="BTX37" s="462"/>
      <c r="BTY37" s="462"/>
      <c r="BTZ37" s="462"/>
      <c r="BUA37" s="462"/>
      <c r="BUB37" s="462"/>
      <c r="BUC37" s="462"/>
      <c r="BUD37" s="462"/>
      <c r="BUE37" s="462"/>
      <c r="BUF37" s="462"/>
      <c r="BUG37" s="462"/>
      <c r="BUH37" s="462"/>
      <c r="BUI37" s="462"/>
      <c r="BUJ37" s="462"/>
      <c r="BUK37" s="462"/>
      <c r="BUL37" s="462"/>
      <c r="BUM37" s="462"/>
      <c r="BUN37" s="462"/>
      <c r="BUO37" s="462"/>
      <c r="BUP37" s="462"/>
      <c r="BUQ37" s="462"/>
      <c r="BUR37" s="462"/>
      <c r="BUS37" s="462"/>
      <c r="BUT37" s="462"/>
      <c r="BUU37" s="462"/>
      <c r="BUV37" s="462"/>
      <c r="BUW37" s="462"/>
      <c r="BUX37" s="462"/>
      <c r="BUY37" s="462"/>
      <c r="BUZ37" s="462"/>
      <c r="BVA37" s="462"/>
      <c r="BVB37" s="462"/>
      <c r="BVC37" s="462"/>
      <c r="BVD37" s="462"/>
      <c r="BVE37" s="462"/>
      <c r="BVF37" s="462"/>
      <c r="BVG37" s="462"/>
      <c r="BVH37" s="462"/>
      <c r="BVI37" s="462"/>
      <c r="BVJ37" s="462"/>
      <c r="BVK37" s="462"/>
      <c r="BVL37" s="462"/>
      <c r="BVM37" s="462"/>
      <c r="BVN37" s="462"/>
      <c r="BVO37" s="462"/>
      <c r="BVP37" s="462"/>
      <c r="BVQ37" s="462"/>
      <c r="BVR37" s="462"/>
      <c r="BVS37" s="462"/>
      <c r="BVT37" s="462"/>
      <c r="BVU37" s="462"/>
      <c r="BVV37" s="462"/>
      <c r="BVW37" s="462"/>
      <c r="BVX37" s="462"/>
      <c r="BVY37" s="462"/>
      <c r="BVZ37" s="462"/>
      <c r="BWA37" s="462"/>
      <c r="BWB37" s="462"/>
      <c r="BWC37" s="462"/>
      <c r="BWD37" s="462"/>
      <c r="BWE37" s="462"/>
      <c r="BWF37" s="462"/>
      <c r="BWG37" s="462"/>
      <c r="BWH37" s="462"/>
      <c r="BWI37" s="462"/>
      <c r="BWJ37" s="462"/>
      <c r="BWK37" s="462"/>
      <c r="BWL37" s="462"/>
      <c r="BWM37" s="462"/>
      <c r="BWN37" s="462"/>
      <c r="BWO37" s="462"/>
      <c r="BWP37" s="462"/>
      <c r="BWQ37" s="462"/>
      <c r="BWR37" s="462"/>
      <c r="BWS37" s="462"/>
      <c r="BWT37" s="462"/>
      <c r="BWU37" s="462"/>
      <c r="BWV37" s="462"/>
      <c r="BWW37" s="462"/>
      <c r="BWX37" s="462"/>
      <c r="BWY37" s="462"/>
      <c r="BWZ37" s="462"/>
      <c r="BXA37" s="462"/>
      <c r="BXB37" s="462"/>
      <c r="BXC37" s="462"/>
      <c r="BXD37" s="462"/>
      <c r="BXE37" s="462"/>
      <c r="BXF37" s="462"/>
      <c r="BXG37" s="462"/>
      <c r="BXH37" s="462"/>
      <c r="BXI37" s="462"/>
      <c r="BXJ37" s="462"/>
      <c r="BXK37" s="462"/>
      <c r="BXL37" s="462"/>
      <c r="BXM37" s="462"/>
      <c r="BXN37" s="462"/>
      <c r="BXO37" s="462"/>
      <c r="BXP37" s="462"/>
      <c r="BXQ37" s="462"/>
      <c r="BXR37" s="462"/>
      <c r="BXS37" s="462"/>
      <c r="BXT37" s="462"/>
      <c r="BXU37" s="462"/>
      <c r="BXV37" s="462"/>
      <c r="BXW37" s="462"/>
      <c r="BXX37" s="462"/>
      <c r="BXY37" s="462"/>
      <c r="BXZ37" s="462"/>
      <c r="BYA37" s="462"/>
      <c r="BYB37" s="462"/>
      <c r="BYC37" s="462"/>
      <c r="BYD37" s="462"/>
      <c r="BYE37" s="462"/>
      <c r="BYF37" s="462"/>
      <c r="BYG37" s="462"/>
      <c r="BYH37" s="462"/>
      <c r="BYI37" s="462"/>
      <c r="BYJ37" s="462"/>
      <c r="BYK37" s="462"/>
      <c r="BYL37" s="462"/>
      <c r="BYM37" s="462"/>
      <c r="BYN37" s="462"/>
      <c r="BYO37" s="462"/>
      <c r="BYP37" s="462"/>
      <c r="BYQ37" s="462"/>
      <c r="BYR37" s="462"/>
      <c r="BYS37" s="462"/>
      <c r="BYT37" s="462"/>
      <c r="BYU37" s="462"/>
      <c r="BYV37" s="462"/>
      <c r="BYW37" s="462"/>
      <c r="BYX37" s="462"/>
      <c r="BYY37" s="462"/>
      <c r="BYZ37" s="462"/>
      <c r="BZA37" s="462"/>
      <c r="BZB37" s="462"/>
      <c r="BZC37" s="462"/>
      <c r="BZD37" s="462"/>
      <c r="BZE37" s="462"/>
      <c r="BZF37" s="462"/>
      <c r="BZG37" s="462"/>
      <c r="BZH37" s="462"/>
      <c r="BZI37" s="462"/>
      <c r="BZJ37" s="462"/>
      <c r="BZK37" s="462"/>
      <c r="BZL37" s="462"/>
      <c r="BZM37" s="462"/>
      <c r="BZN37" s="462"/>
      <c r="BZO37" s="462"/>
      <c r="BZP37" s="462"/>
      <c r="BZQ37" s="462"/>
      <c r="BZR37" s="462"/>
      <c r="BZS37" s="462"/>
      <c r="BZT37" s="462"/>
      <c r="BZU37" s="462"/>
      <c r="BZV37" s="462"/>
      <c r="BZW37" s="462"/>
      <c r="BZX37" s="462"/>
      <c r="BZY37" s="462"/>
      <c r="BZZ37" s="462"/>
      <c r="CAA37" s="462"/>
      <c r="CAB37" s="462"/>
      <c r="CAC37" s="462"/>
      <c r="CAD37" s="462"/>
      <c r="CAE37" s="462"/>
      <c r="CAF37" s="462"/>
      <c r="CAG37" s="462"/>
      <c r="CAH37" s="462"/>
      <c r="CAI37" s="462"/>
      <c r="CAJ37" s="462"/>
      <c r="CAK37" s="462"/>
      <c r="CAL37" s="462"/>
      <c r="CAM37" s="462"/>
      <c r="CAN37" s="462"/>
      <c r="CAO37" s="462"/>
      <c r="CAP37" s="462"/>
      <c r="CAQ37" s="462"/>
      <c r="CAR37" s="462"/>
      <c r="CAS37" s="462"/>
      <c r="CAT37" s="462"/>
      <c r="CAU37" s="462"/>
      <c r="CAV37" s="462"/>
      <c r="CAW37" s="462"/>
      <c r="CAX37" s="462"/>
      <c r="CAY37" s="462"/>
      <c r="CAZ37" s="462"/>
      <c r="CBA37" s="462"/>
      <c r="CBB37" s="462"/>
      <c r="CBC37" s="462"/>
      <c r="CBD37" s="462"/>
      <c r="CBE37" s="462"/>
      <c r="CBF37" s="462"/>
      <c r="CBG37" s="462"/>
      <c r="CBH37" s="462"/>
      <c r="CBI37" s="462"/>
      <c r="CBJ37" s="462"/>
      <c r="CBK37" s="462"/>
      <c r="CBL37" s="462"/>
      <c r="CBM37" s="462"/>
      <c r="CBN37" s="462"/>
      <c r="CBO37" s="462"/>
      <c r="CBP37" s="462"/>
      <c r="CBQ37" s="462"/>
      <c r="CBR37" s="462"/>
      <c r="CBS37" s="462"/>
      <c r="CBT37" s="462"/>
      <c r="CBU37" s="462"/>
      <c r="CBV37" s="462"/>
      <c r="CBW37" s="462"/>
      <c r="CBX37" s="462"/>
      <c r="CBY37" s="462"/>
      <c r="CBZ37" s="462"/>
      <c r="CCA37" s="462"/>
      <c r="CCB37" s="462"/>
      <c r="CCC37" s="462"/>
      <c r="CCD37" s="462"/>
      <c r="CCE37" s="462"/>
      <c r="CCF37" s="462"/>
      <c r="CCG37" s="462"/>
      <c r="CCH37" s="462"/>
      <c r="CCI37" s="462"/>
      <c r="CCJ37" s="462"/>
      <c r="CCK37" s="462"/>
      <c r="CCL37" s="462"/>
      <c r="CCM37" s="462"/>
      <c r="CCN37" s="462"/>
      <c r="CCO37" s="462"/>
      <c r="CCP37" s="462"/>
      <c r="CCQ37" s="462"/>
      <c r="CCR37" s="462"/>
      <c r="CCS37" s="462"/>
      <c r="CCT37" s="462"/>
      <c r="CCU37" s="462"/>
      <c r="CCV37" s="462"/>
      <c r="CCW37" s="462"/>
      <c r="CCX37" s="462"/>
      <c r="CCY37" s="462"/>
      <c r="CCZ37" s="462"/>
      <c r="CDA37" s="462"/>
      <c r="CDB37" s="462"/>
      <c r="CDC37" s="462"/>
      <c r="CDD37" s="462"/>
      <c r="CDE37" s="462"/>
      <c r="CDF37" s="462"/>
      <c r="CDG37" s="462"/>
      <c r="CDH37" s="462"/>
      <c r="CDI37" s="462"/>
      <c r="CDJ37" s="462"/>
      <c r="CDK37" s="462"/>
      <c r="CDL37" s="462"/>
      <c r="CDM37" s="462"/>
      <c r="CDN37" s="462"/>
      <c r="CDO37" s="462"/>
      <c r="CDP37" s="462"/>
      <c r="CDQ37" s="462"/>
      <c r="CDR37" s="462"/>
      <c r="CDS37" s="462"/>
      <c r="CDT37" s="462"/>
      <c r="CDU37" s="462"/>
      <c r="CDV37" s="462"/>
      <c r="CDW37" s="462"/>
      <c r="CDX37" s="462"/>
      <c r="CDY37" s="462"/>
      <c r="CDZ37" s="462"/>
      <c r="CEA37" s="462"/>
      <c r="CEB37" s="462"/>
      <c r="CEC37" s="462"/>
      <c r="CED37" s="462"/>
      <c r="CEE37" s="462"/>
      <c r="CEF37" s="462"/>
      <c r="CEG37" s="462"/>
      <c r="CEH37" s="462"/>
      <c r="CEI37" s="462"/>
      <c r="CEJ37" s="462"/>
      <c r="CEK37" s="462"/>
      <c r="CEL37" s="462"/>
      <c r="CEM37" s="462"/>
      <c r="CEN37" s="462"/>
      <c r="CEO37" s="462"/>
      <c r="CEP37" s="462"/>
      <c r="CEQ37" s="462"/>
      <c r="CER37" s="462"/>
      <c r="CES37" s="462"/>
      <c r="CET37" s="462"/>
      <c r="CEU37" s="462"/>
      <c r="CEV37" s="462"/>
      <c r="CEW37" s="462"/>
      <c r="CEX37" s="462"/>
      <c r="CEY37" s="462"/>
      <c r="CEZ37" s="462"/>
      <c r="CFA37" s="462"/>
      <c r="CFB37" s="462"/>
      <c r="CFC37" s="462"/>
      <c r="CFD37" s="462"/>
      <c r="CFE37" s="462"/>
      <c r="CFF37" s="462"/>
      <c r="CFG37" s="462"/>
      <c r="CFH37" s="462"/>
      <c r="CFI37" s="462"/>
      <c r="CFJ37" s="462"/>
      <c r="CFK37" s="462"/>
      <c r="CFL37" s="462"/>
      <c r="CFM37" s="462"/>
      <c r="CFN37" s="462"/>
      <c r="CFO37" s="462"/>
      <c r="CFP37" s="462"/>
      <c r="CFQ37" s="462"/>
      <c r="CFR37" s="462"/>
      <c r="CFS37" s="462"/>
      <c r="CFT37" s="462"/>
      <c r="CFU37" s="462"/>
      <c r="CFV37" s="462"/>
      <c r="CFW37" s="462"/>
      <c r="CFX37" s="462"/>
      <c r="CFY37" s="462"/>
      <c r="CFZ37" s="462"/>
      <c r="CGA37" s="462"/>
      <c r="CGB37" s="462"/>
      <c r="CGC37" s="462"/>
      <c r="CGD37" s="462"/>
      <c r="CGE37" s="462"/>
      <c r="CGF37" s="462"/>
      <c r="CGG37" s="462"/>
      <c r="CGH37" s="462"/>
      <c r="CGI37" s="462"/>
      <c r="CGJ37" s="462"/>
      <c r="CGK37" s="462"/>
      <c r="CGL37" s="462"/>
      <c r="CGM37" s="462"/>
      <c r="CGN37" s="462"/>
      <c r="CGO37" s="462"/>
      <c r="CGP37" s="462"/>
      <c r="CGQ37" s="462"/>
      <c r="CGR37" s="462"/>
      <c r="CGS37" s="462"/>
      <c r="CGT37" s="462"/>
      <c r="CGU37" s="462"/>
      <c r="CGV37" s="462"/>
      <c r="CGW37" s="462"/>
      <c r="CGX37" s="462"/>
      <c r="CGY37" s="462"/>
      <c r="CGZ37" s="462"/>
      <c r="CHA37" s="462"/>
      <c r="CHB37" s="462"/>
      <c r="CHC37" s="462"/>
      <c r="CHD37" s="462"/>
      <c r="CHE37" s="462"/>
      <c r="CHF37" s="462"/>
      <c r="CHG37" s="462"/>
      <c r="CHH37" s="462"/>
      <c r="CHI37" s="462"/>
      <c r="CHJ37" s="462"/>
      <c r="CHK37" s="462"/>
      <c r="CHL37" s="462"/>
      <c r="CHM37" s="462"/>
      <c r="CHN37" s="462"/>
      <c r="CHO37" s="462"/>
      <c r="CHP37" s="462"/>
      <c r="CHQ37" s="462"/>
      <c r="CHR37" s="462"/>
      <c r="CHS37" s="462"/>
      <c r="CHT37" s="462"/>
      <c r="CHU37" s="462"/>
      <c r="CHV37" s="462"/>
      <c r="CHW37" s="462"/>
      <c r="CHX37" s="462"/>
      <c r="CHY37" s="462"/>
      <c r="CHZ37" s="462"/>
      <c r="CIA37" s="462"/>
      <c r="CIB37" s="462"/>
      <c r="CIC37" s="462"/>
      <c r="CID37" s="462"/>
      <c r="CIE37" s="462"/>
      <c r="CIF37" s="462"/>
      <c r="CIG37" s="462"/>
      <c r="CIH37" s="462"/>
      <c r="CII37" s="462"/>
      <c r="CIJ37" s="462"/>
      <c r="CIK37" s="462"/>
      <c r="CIL37" s="462"/>
      <c r="CIM37" s="462"/>
      <c r="CIN37" s="462"/>
      <c r="CIO37" s="462"/>
      <c r="CIP37" s="462"/>
      <c r="CIQ37" s="462"/>
      <c r="CIR37" s="462"/>
      <c r="CIS37" s="462"/>
      <c r="CIT37" s="462"/>
      <c r="CIU37" s="462"/>
      <c r="CIV37" s="462"/>
      <c r="CIW37" s="462"/>
      <c r="CIX37" s="462"/>
      <c r="CIY37" s="462"/>
      <c r="CIZ37" s="462"/>
      <c r="CJA37" s="462"/>
      <c r="CJB37" s="462"/>
      <c r="CJC37" s="462"/>
      <c r="CJD37" s="462"/>
      <c r="CJE37" s="462"/>
      <c r="CJF37" s="462"/>
      <c r="CJG37" s="462"/>
      <c r="CJH37" s="462"/>
      <c r="CJI37" s="462"/>
      <c r="CJJ37" s="462"/>
      <c r="CJK37" s="462"/>
      <c r="CJL37" s="462"/>
      <c r="CJM37" s="462"/>
      <c r="CJN37" s="462"/>
      <c r="CJO37" s="462"/>
      <c r="CJP37" s="462"/>
      <c r="CJQ37" s="462"/>
      <c r="CJR37" s="462"/>
      <c r="CJS37" s="462"/>
      <c r="CJT37" s="462"/>
      <c r="CJU37" s="462"/>
      <c r="CJV37" s="462"/>
      <c r="CJW37" s="462"/>
      <c r="CJX37" s="462"/>
      <c r="CJY37" s="462"/>
      <c r="CJZ37" s="462"/>
      <c r="CKA37" s="462"/>
      <c r="CKB37" s="462"/>
      <c r="CKC37" s="462"/>
      <c r="CKD37" s="462"/>
      <c r="CKE37" s="462"/>
      <c r="CKF37" s="462"/>
      <c r="CKG37" s="462"/>
      <c r="CKH37" s="462"/>
      <c r="CKI37" s="462"/>
      <c r="CKJ37" s="462"/>
      <c r="CKK37" s="462"/>
      <c r="CKL37" s="462"/>
      <c r="CKM37" s="462"/>
      <c r="CKN37" s="462"/>
      <c r="CKO37" s="462"/>
      <c r="CKP37" s="462"/>
      <c r="CKQ37" s="462"/>
      <c r="CKR37" s="462"/>
      <c r="CKS37" s="462"/>
      <c r="CKT37" s="462"/>
      <c r="CKU37" s="462"/>
      <c r="CKV37" s="462"/>
      <c r="CKW37" s="462"/>
      <c r="CKX37" s="462"/>
      <c r="CKY37" s="462"/>
      <c r="CKZ37" s="462"/>
      <c r="CLA37" s="462"/>
      <c r="CLB37" s="462"/>
      <c r="CLC37" s="462"/>
      <c r="CLD37" s="462"/>
      <c r="CLE37" s="462"/>
      <c r="CLF37" s="462"/>
      <c r="CLG37" s="462"/>
      <c r="CLH37" s="462"/>
      <c r="CLI37" s="462"/>
      <c r="CLJ37" s="462"/>
      <c r="CLK37" s="462"/>
      <c r="CLL37" s="462"/>
      <c r="CLM37" s="462"/>
      <c r="CLN37" s="462"/>
      <c r="CLO37" s="462"/>
      <c r="CLP37" s="462"/>
      <c r="CLQ37" s="462"/>
      <c r="CLR37" s="462"/>
      <c r="CLS37" s="462"/>
      <c r="CLT37" s="462"/>
      <c r="CLU37" s="462"/>
      <c r="CLV37" s="462"/>
      <c r="CLW37" s="462"/>
      <c r="CLX37" s="462"/>
      <c r="CLY37" s="462"/>
      <c r="CLZ37" s="462"/>
      <c r="CMA37" s="462"/>
      <c r="CMB37" s="462"/>
      <c r="CMC37" s="462"/>
      <c r="CMD37" s="462"/>
      <c r="CME37" s="462"/>
      <c r="CMF37" s="462"/>
      <c r="CMG37" s="462"/>
      <c r="CMH37" s="462"/>
      <c r="CMI37" s="462"/>
      <c r="CMJ37" s="462"/>
      <c r="CMK37" s="462"/>
      <c r="CML37" s="462"/>
      <c r="CMM37" s="462"/>
      <c r="CMN37" s="462"/>
      <c r="CMO37" s="462"/>
      <c r="CMP37" s="462"/>
      <c r="CMQ37" s="462"/>
      <c r="CMR37" s="462"/>
      <c r="CMS37" s="462"/>
      <c r="CMT37" s="462"/>
      <c r="CMU37" s="462"/>
      <c r="CMV37" s="462"/>
      <c r="CMW37" s="462"/>
      <c r="CMX37" s="462"/>
      <c r="CMY37" s="462"/>
      <c r="CMZ37" s="462"/>
      <c r="CNA37" s="462"/>
      <c r="CNB37" s="462"/>
      <c r="CNC37" s="462"/>
      <c r="CND37" s="462"/>
      <c r="CNE37" s="462"/>
      <c r="CNF37" s="462"/>
      <c r="CNG37" s="462"/>
      <c r="CNH37" s="462"/>
      <c r="CNI37" s="462"/>
      <c r="CNJ37" s="462"/>
      <c r="CNK37" s="462"/>
      <c r="CNL37" s="462"/>
      <c r="CNM37" s="462"/>
      <c r="CNN37" s="462"/>
      <c r="CNO37" s="462"/>
      <c r="CNP37" s="462"/>
      <c r="CNQ37" s="462"/>
      <c r="CNR37" s="462"/>
      <c r="CNS37" s="462"/>
      <c r="CNT37" s="462"/>
      <c r="CNU37" s="462"/>
      <c r="CNV37" s="462"/>
      <c r="CNW37" s="462"/>
      <c r="CNX37" s="462"/>
      <c r="CNY37" s="462"/>
      <c r="CNZ37" s="462"/>
      <c r="COA37" s="462"/>
      <c r="COB37" s="462"/>
      <c r="COC37" s="462"/>
      <c r="COD37" s="462"/>
      <c r="COE37" s="462"/>
      <c r="COF37" s="462"/>
      <c r="COG37" s="462"/>
      <c r="COH37" s="462"/>
      <c r="COI37" s="462"/>
      <c r="COJ37" s="462"/>
      <c r="COK37" s="462"/>
      <c r="COL37" s="462"/>
      <c r="COM37" s="462"/>
      <c r="CON37" s="462"/>
      <c r="COO37" s="462"/>
      <c r="COP37" s="462"/>
      <c r="COQ37" s="462"/>
      <c r="COR37" s="462"/>
      <c r="COS37" s="462"/>
      <c r="COT37" s="462"/>
      <c r="COU37" s="462"/>
      <c r="COV37" s="462"/>
      <c r="COW37" s="462"/>
      <c r="COX37" s="462"/>
      <c r="COY37" s="462"/>
      <c r="COZ37" s="462"/>
      <c r="CPA37" s="462"/>
      <c r="CPB37" s="462"/>
      <c r="CPC37" s="462"/>
      <c r="CPD37" s="462"/>
      <c r="CPE37" s="462"/>
      <c r="CPF37" s="462"/>
      <c r="CPG37" s="462"/>
      <c r="CPH37" s="462"/>
      <c r="CPI37" s="462"/>
      <c r="CPJ37" s="462"/>
      <c r="CPK37" s="462"/>
      <c r="CPL37" s="462"/>
      <c r="CPM37" s="462"/>
      <c r="CPN37" s="462"/>
      <c r="CPO37" s="462"/>
      <c r="CPP37" s="462"/>
      <c r="CPQ37" s="462"/>
      <c r="CPR37" s="462"/>
      <c r="CPS37" s="462"/>
      <c r="CPT37" s="462"/>
      <c r="CPU37" s="462"/>
      <c r="CPV37" s="462"/>
      <c r="CPW37" s="462"/>
      <c r="CPX37" s="462"/>
      <c r="CPY37" s="462"/>
      <c r="CPZ37" s="462"/>
      <c r="CQA37" s="462"/>
      <c r="CQB37" s="462"/>
      <c r="CQC37" s="462"/>
      <c r="CQD37" s="462"/>
      <c r="CQE37" s="462"/>
      <c r="CQF37" s="462"/>
      <c r="CQG37" s="462"/>
      <c r="CQH37" s="462"/>
      <c r="CQI37" s="462"/>
      <c r="CQJ37" s="462"/>
      <c r="CQK37" s="462"/>
      <c r="CQL37" s="462"/>
      <c r="CQM37" s="462"/>
      <c r="CQN37" s="462"/>
      <c r="CQO37" s="462"/>
      <c r="CQP37" s="462"/>
      <c r="CQQ37" s="462"/>
      <c r="CQR37" s="462"/>
      <c r="CQS37" s="462"/>
      <c r="CQT37" s="462"/>
      <c r="CQU37" s="462"/>
      <c r="CQV37" s="462"/>
      <c r="CQW37" s="462"/>
      <c r="CQX37" s="462"/>
      <c r="CQY37" s="462"/>
      <c r="CQZ37" s="462"/>
      <c r="CRA37" s="462"/>
      <c r="CRB37" s="462"/>
      <c r="CRC37" s="462"/>
      <c r="CRD37" s="462"/>
      <c r="CRE37" s="462"/>
      <c r="CRF37" s="462"/>
      <c r="CRG37" s="462"/>
      <c r="CRH37" s="462"/>
      <c r="CRI37" s="462"/>
      <c r="CRJ37" s="462"/>
      <c r="CRK37" s="462"/>
      <c r="CRL37" s="462"/>
      <c r="CRM37" s="462"/>
      <c r="CRN37" s="462"/>
      <c r="CRO37" s="462"/>
      <c r="CRP37" s="462"/>
      <c r="CRQ37" s="462"/>
      <c r="CRR37" s="462"/>
      <c r="CRS37" s="462"/>
      <c r="CRT37" s="462"/>
      <c r="CRU37" s="462"/>
      <c r="CRV37" s="462"/>
      <c r="CRW37" s="462"/>
      <c r="CRX37" s="462"/>
      <c r="CRY37" s="462"/>
      <c r="CRZ37" s="462"/>
      <c r="CSA37" s="462"/>
      <c r="CSB37" s="462"/>
      <c r="CSC37" s="462"/>
      <c r="CSD37" s="462"/>
      <c r="CSE37" s="462"/>
      <c r="CSF37" s="462"/>
      <c r="CSG37" s="462"/>
      <c r="CSH37" s="462"/>
      <c r="CSI37" s="462"/>
      <c r="CSJ37" s="462"/>
      <c r="CSK37" s="462"/>
      <c r="CSL37" s="462"/>
      <c r="CSM37" s="462"/>
      <c r="CSN37" s="462"/>
      <c r="CSO37" s="462"/>
      <c r="CSP37" s="462"/>
      <c r="CSQ37" s="462"/>
      <c r="CSR37" s="462"/>
      <c r="CSS37" s="462"/>
      <c r="CST37" s="462"/>
      <c r="CSU37" s="462"/>
      <c r="CSV37" s="462"/>
      <c r="CSW37" s="462"/>
      <c r="CSX37" s="462"/>
      <c r="CSY37" s="462"/>
      <c r="CSZ37" s="462"/>
      <c r="CTA37" s="462"/>
      <c r="CTB37" s="462"/>
      <c r="CTC37" s="462"/>
      <c r="CTD37" s="462"/>
      <c r="CTE37" s="462"/>
      <c r="CTF37" s="462"/>
      <c r="CTG37" s="462"/>
      <c r="CTH37" s="462"/>
      <c r="CTI37" s="462"/>
      <c r="CTJ37" s="462"/>
      <c r="CTK37" s="462"/>
      <c r="CTL37" s="462"/>
      <c r="CTM37" s="462"/>
      <c r="CTN37" s="462"/>
      <c r="CTO37" s="462"/>
      <c r="CTP37" s="462"/>
      <c r="CTQ37" s="462"/>
      <c r="CTR37" s="462"/>
      <c r="CTS37" s="462"/>
      <c r="CTT37" s="462"/>
      <c r="CTU37" s="462"/>
      <c r="CTV37" s="462"/>
      <c r="CTW37" s="462"/>
      <c r="CTX37" s="462"/>
      <c r="CTY37" s="462"/>
      <c r="CTZ37" s="462"/>
      <c r="CUA37" s="462"/>
      <c r="CUB37" s="462"/>
      <c r="CUC37" s="462"/>
      <c r="CUD37" s="462"/>
      <c r="CUE37" s="462"/>
      <c r="CUF37" s="462"/>
      <c r="CUG37" s="462"/>
      <c r="CUH37" s="462"/>
      <c r="CUI37" s="462"/>
      <c r="CUJ37" s="462"/>
      <c r="CUK37" s="462"/>
      <c r="CUL37" s="462"/>
      <c r="CUM37" s="462"/>
      <c r="CUN37" s="462"/>
      <c r="CUO37" s="462"/>
      <c r="CUP37" s="462"/>
      <c r="CUQ37" s="462"/>
      <c r="CUR37" s="462"/>
      <c r="CUS37" s="462"/>
      <c r="CUT37" s="462"/>
      <c r="CUU37" s="462"/>
      <c r="CUV37" s="462"/>
      <c r="CUW37" s="462"/>
      <c r="CUX37" s="462"/>
      <c r="CUY37" s="462"/>
      <c r="CUZ37" s="462"/>
      <c r="CVA37" s="462"/>
      <c r="CVB37" s="462"/>
      <c r="CVC37" s="462"/>
      <c r="CVD37" s="462"/>
      <c r="CVE37" s="462"/>
      <c r="CVF37" s="462"/>
      <c r="CVG37" s="462"/>
      <c r="CVH37" s="462"/>
      <c r="CVI37" s="462"/>
      <c r="CVJ37" s="462"/>
      <c r="CVK37" s="462"/>
      <c r="CVL37" s="462"/>
      <c r="CVM37" s="462"/>
      <c r="CVN37" s="462"/>
      <c r="CVO37" s="462"/>
      <c r="CVP37" s="462"/>
      <c r="CVQ37" s="462"/>
      <c r="CVR37" s="462"/>
      <c r="CVS37" s="462"/>
      <c r="CVT37" s="462"/>
      <c r="CVU37" s="462"/>
      <c r="CVV37" s="462"/>
      <c r="CVW37" s="462"/>
      <c r="CVX37" s="462"/>
      <c r="CVY37" s="462"/>
      <c r="CVZ37" s="462"/>
      <c r="CWA37" s="462"/>
      <c r="CWB37" s="462"/>
      <c r="CWC37" s="462"/>
      <c r="CWD37" s="462"/>
      <c r="CWE37" s="462"/>
      <c r="CWF37" s="462"/>
      <c r="CWG37" s="462"/>
      <c r="CWH37" s="462"/>
      <c r="CWI37" s="462"/>
      <c r="CWJ37" s="462"/>
      <c r="CWK37" s="462"/>
      <c r="CWL37" s="462"/>
      <c r="CWM37" s="462"/>
      <c r="CWN37" s="462"/>
      <c r="CWO37" s="462"/>
      <c r="CWP37" s="462"/>
      <c r="CWQ37" s="462"/>
      <c r="CWR37" s="462"/>
      <c r="CWS37" s="462"/>
      <c r="CWT37" s="462"/>
      <c r="CWU37" s="462"/>
      <c r="CWV37" s="462"/>
      <c r="CWW37" s="462"/>
      <c r="CWX37" s="462"/>
      <c r="CWY37" s="462"/>
      <c r="CWZ37" s="462"/>
      <c r="CXA37" s="462"/>
      <c r="CXB37" s="462"/>
      <c r="CXC37" s="462"/>
      <c r="CXD37" s="462"/>
      <c r="CXE37" s="462"/>
      <c r="CXF37" s="462"/>
      <c r="CXG37" s="462"/>
      <c r="CXH37" s="462"/>
      <c r="CXI37" s="462"/>
      <c r="CXJ37" s="462"/>
      <c r="CXK37" s="462"/>
      <c r="CXL37" s="462"/>
      <c r="CXM37" s="462"/>
      <c r="CXN37" s="462"/>
      <c r="CXO37" s="462"/>
      <c r="CXP37" s="462"/>
      <c r="CXQ37" s="462"/>
      <c r="CXR37" s="462"/>
      <c r="CXS37" s="462"/>
      <c r="CXT37" s="462"/>
      <c r="CXU37" s="462"/>
      <c r="CXV37" s="462"/>
      <c r="CXW37" s="462"/>
      <c r="CXX37" s="462"/>
      <c r="CXY37" s="462"/>
      <c r="CXZ37" s="462"/>
      <c r="CYA37" s="462"/>
      <c r="CYB37" s="462"/>
      <c r="CYC37" s="462"/>
      <c r="CYD37" s="462"/>
      <c r="CYE37" s="462"/>
      <c r="CYF37" s="462"/>
      <c r="CYG37" s="462"/>
      <c r="CYH37" s="462"/>
      <c r="CYI37" s="462"/>
      <c r="CYJ37" s="462"/>
      <c r="CYK37" s="462"/>
      <c r="CYL37" s="462"/>
      <c r="CYM37" s="462"/>
      <c r="CYN37" s="462"/>
      <c r="CYO37" s="462"/>
      <c r="CYP37" s="462"/>
      <c r="CYQ37" s="462"/>
      <c r="CYR37" s="462"/>
      <c r="CYS37" s="462"/>
      <c r="CYT37" s="462"/>
      <c r="CYU37" s="462"/>
      <c r="CYV37" s="462"/>
      <c r="CYW37" s="462"/>
      <c r="CYX37" s="462"/>
      <c r="CYY37" s="462"/>
      <c r="CYZ37" s="462"/>
      <c r="CZA37" s="462"/>
      <c r="CZB37" s="462"/>
      <c r="CZC37" s="462"/>
      <c r="CZD37" s="462"/>
      <c r="CZE37" s="462"/>
      <c r="CZF37" s="462"/>
      <c r="CZG37" s="462"/>
      <c r="CZH37" s="462"/>
      <c r="CZI37" s="462"/>
      <c r="CZJ37" s="462"/>
      <c r="CZK37" s="462"/>
      <c r="CZL37" s="462"/>
      <c r="CZM37" s="462"/>
      <c r="CZN37" s="462"/>
      <c r="CZO37" s="462"/>
      <c r="CZP37" s="462"/>
      <c r="CZQ37" s="462"/>
      <c r="CZR37" s="462"/>
      <c r="CZS37" s="462"/>
      <c r="CZT37" s="462"/>
      <c r="CZU37" s="462"/>
      <c r="CZV37" s="462"/>
      <c r="CZW37" s="462"/>
      <c r="CZX37" s="462"/>
      <c r="CZY37" s="462"/>
      <c r="CZZ37" s="462"/>
      <c r="DAA37" s="462"/>
      <c r="DAB37" s="462"/>
      <c r="DAC37" s="462"/>
      <c r="DAD37" s="462"/>
      <c r="DAE37" s="462"/>
      <c r="DAF37" s="462"/>
      <c r="DAG37" s="462"/>
      <c r="DAH37" s="462"/>
      <c r="DAI37" s="462"/>
      <c r="DAJ37" s="462"/>
      <c r="DAK37" s="462"/>
      <c r="DAL37" s="462"/>
      <c r="DAM37" s="462"/>
      <c r="DAN37" s="462"/>
      <c r="DAO37" s="462"/>
      <c r="DAP37" s="462"/>
      <c r="DAQ37" s="462"/>
      <c r="DAR37" s="462"/>
      <c r="DAS37" s="462"/>
      <c r="DAT37" s="462"/>
      <c r="DAU37" s="462"/>
      <c r="DAV37" s="462"/>
      <c r="DAW37" s="462"/>
      <c r="DAX37" s="462"/>
      <c r="DAY37" s="462"/>
      <c r="DAZ37" s="462"/>
      <c r="DBA37" s="462"/>
      <c r="DBB37" s="462"/>
      <c r="DBC37" s="462"/>
      <c r="DBD37" s="462"/>
      <c r="DBE37" s="462"/>
      <c r="DBF37" s="462"/>
      <c r="DBG37" s="462"/>
      <c r="DBH37" s="462"/>
      <c r="DBI37" s="462"/>
      <c r="DBJ37" s="462"/>
      <c r="DBK37" s="462"/>
      <c r="DBL37" s="462"/>
      <c r="DBM37" s="462"/>
      <c r="DBN37" s="462"/>
      <c r="DBO37" s="462"/>
      <c r="DBP37" s="462"/>
      <c r="DBQ37" s="462"/>
      <c r="DBR37" s="462"/>
      <c r="DBS37" s="462"/>
      <c r="DBT37" s="462"/>
      <c r="DBU37" s="462"/>
      <c r="DBV37" s="462"/>
      <c r="DBW37" s="462"/>
      <c r="DBX37" s="462"/>
      <c r="DBY37" s="462"/>
      <c r="DBZ37" s="462"/>
      <c r="DCA37" s="462"/>
      <c r="DCB37" s="462"/>
      <c r="DCC37" s="462"/>
      <c r="DCD37" s="462"/>
      <c r="DCE37" s="462"/>
      <c r="DCF37" s="462"/>
      <c r="DCG37" s="462"/>
      <c r="DCH37" s="462"/>
      <c r="DCI37" s="462"/>
      <c r="DCJ37" s="462"/>
      <c r="DCK37" s="462"/>
      <c r="DCL37" s="462"/>
      <c r="DCM37" s="462"/>
      <c r="DCN37" s="462"/>
      <c r="DCO37" s="462"/>
      <c r="DCP37" s="462"/>
      <c r="DCQ37" s="462"/>
      <c r="DCR37" s="462"/>
      <c r="DCS37" s="462"/>
      <c r="DCT37" s="462"/>
      <c r="DCU37" s="462"/>
      <c r="DCV37" s="462"/>
      <c r="DCW37" s="462"/>
      <c r="DCX37" s="462"/>
      <c r="DCY37" s="462"/>
      <c r="DCZ37" s="462"/>
      <c r="DDA37" s="462"/>
      <c r="DDB37" s="462"/>
      <c r="DDC37" s="462"/>
      <c r="DDD37" s="462"/>
      <c r="DDE37" s="462"/>
      <c r="DDF37" s="462"/>
      <c r="DDG37" s="462"/>
      <c r="DDH37" s="462"/>
      <c r="DDI37" s="462"/>
      <c r="DDJ37" s="462"/>
      <c r="DDK37" s="462"/>
      <c r="DDL37" s="462"/>
      <c r="DDM37" s="462"/>
      <c r="DDN37" s="462"/>
      <c r="DDO37" s="462"/>
      <c r="DDP37" s="462"/>
      <c r="DDQ37" s="462"/>
      <c r="DDR37" s="462"/>
      <c r="DDS37" s="462"/>
      <c r="DDT37" s="462"/>
      <c r="DDU37" s="462"/>
      <c r="DDV37" s="462"/>
      <c r="DDW37" s="462"/>
      <c r="DDX37" s="462"/>
      <c r="DDY37" s="462"/>
      <c r="DDZ37" s="462"/>
      <c r="DEA37" s="462"/>
      <c r="DEB37" s="462"/>
      <c r="DEC37" s="462"/>
      <c r="DED37" s="462"/>
      <c r="DEE37" s="462"/>
      <c r="DEF37" s="462"/>
      <c r="DEG37" s="462"/>
      <c r="DEH37" s="462"/>
      <c r="DEI37" s="462"/>
      <c r="DEJ37" s="462"/>
      <c r="DEK37" s="462"/>
      <c r="DEL37" s="462"/>
      <c r="DEM37" s="462"/>
      <c r="DEN37" s="462"/>
      <c r="DEO37" s="462"/>
      <c r="DEP37" s="462"/>
      <c r="DEQ37" s="462"/>
      <c r="DER37" s="462"/>
      <c r="DES37" s="462"/>
      <c r="DET37" s="462"/>
      <c r="DEU37" s="462"/>
      <c r="DEV37" s="462"/>
      <c r="DEW37" s="462"/>
      <c r="DEX37" s="462"/>
      <c r="DEY37" s="462"/>
      <c r="DEZ37" s="462"/>
      <c r="DFA37" s="462"/>
      <c r="DFB37" s="462"/>
      <c r="DFC37" s="462"/>
      <c r="DFD37" s="462"/>
      <c r="DFE37" s="462"/>
      <c r="DFF37" s="462"/>
      <c r="DFG37" s="462"/>
      <c r="DFH37" s="462"/>
      <c r="DFI37" s="462"/>
      <c r="DFJ37" s="462"/>
      <c r="DFK37" s="462"/>
      <c r="DFL37" s="462"/>
      <c r="DFM37" s="462"/>
      <c r="DFN37" s="462"/>
      <c r="DFO37" s="462"/>
      <c r="DFP37" s="462"/>
      <c r="DFQ37" s="462"/>
      <c r="DFR37" s="462"/>
      <c r="DFS37" s="462"/>
      <c r="DFT37" s="462"/>
      <c r="DFU37" s="462"/>
      <c r="DFV37" s="462"/>
      <c r="DFW37" s="462"/>
      <c r="DFX37" s="462"/>
      <c r="DFY37" s="462"/>
      <c r="DFZ37" s="462"/>
      <c r="DGA37" s="462"/>
      <c r="DGB37" s="462"/>
      <c r="DGC37" s="462"/>
      <c r="DGD37" s="462"/>
      <c r="DGE37" s="462"/>
      <c r="DGF37" s="462"/>
      <c r="DGG37" s="462"/>
      <c r="DGH37" s="462"/>
      <c r="DGI37" s="462"/>
      <c r="DGJ37" s="462"/>
      <c r="DGK37" s="462"/>
      <c r="DGL37" s="462"/>
      <c r="DGM37" s="462"/>
      <c r="DGN37" s="462"/>
      <c r="DGO37" s="462"/>
      <c r="DGP37" s="462"/>
      <c r="DGQ37" s="462"/>
      <c r="DGR37" s="462"/>
      <c r="DGS37" s="462"/>
      <c r="DGT37" s="462"/>
      <c r="DGU37" s="462"/>
      <c r="DGV37" s="462"/>
      <c r="DGW37" s="462"/>
      <c r="DGX37" s="462"/>
      <c r="DGY37" s="462"/>
      <c r="DGZ37" s="462"/>
      <c r="DHA37" s="462"/>
      <c r="DHB37" s="462"/>
      <c r="DHC37" s="462"/>
      <c r="DHD37" s="462"/>
      <c r="DHE37" s="462"/>
      <c r="DHF37" s="462"/>
      <c r="DHG37" s="462"/>
      <c r="DHH37" s="462"/>
      <c r="DHI37" s="462"/>
      <c r="DHJ37" s="462"/>
      <c r="DHK37" s="462"/>
      <c r="DHL37" s="462"/>
      <c r="DHM37" s="462"/>
      <c r="DHN37" s="462"/>
      <c r="DHO37" s="462"/>
      <c r="DHP37" s="462"/>
      <c r="DHQ37" s="462"/>
      <c r="DHR37" s="462"/>
      <c r="DHS37" s="462"/>
      <c r="DHT37" s="462"/>
      <c r="DHU37" s="462"/>
      <c r="DHV37" s="462"/>
      <c r="DHW37" s="462"/>
      <c r="DHX37" s="462"/>
      <c r="DHY37" s="462"/>
      <c r="DHZ37" s="462"/>
      <c r="DIA37" s="462"/>
      <c r="DIB37" s="462"/>
      <c r="DIC37" s="462"/>
      <c r="DID37" s="462"/>
      <c r="DIE37" s="462"/>
      <c r="DIF37" s="462"/>
      <c r="DIG37" s="462"/>
      <c r="DIH37" s="462"/>
      <c r="DII37" s="462"/>
      <c r="DIJ37" s="462"/>
      <c r="DIK37" s="462"/>
      <c r="DIL37" s="462"/>
      <c r="DIM37" s="462"/>
      <c r="DIN37" s="462"/>
      <c r="DIO37" s="462"/>
      <c r="DIP37" s="462"/>
      <c r="DIQ37" s="462"/>
      <c r="DIR37" s="462"/>
      <c r="DIS37" s="462"/>
      <c r="DIT37" s="462"/>
      <c r="DIU37" s="462"/>
      <c r="DIV37" s="462"/>
      <c r="DIW37" s="462"/>
      <c r="DIX37" s="462"/>
      <c r="DIY37" s="462"/>
      <c r="DIZ37" s="462"/>
      <c r="DJA37" s="462"/>
      <c r="DJB37" s="462"/>
      <c r="DJC37" s="462"/>
      <c r="DJD37" s="462"/>
      <c r="DJE37" s="462"/>
      <c r="DJF37" s="462"/>
      <c r="DJG37" s="462"/>
      <c r="DJH37" s="462"/>
      <c r="DJI37" s="462"/>
      <c r="DJJ37" s="462"/>
      <c r="DJK37" s="462"/>
      <c r="DJL37" s="462"/>
      <c r="DJM37" s="462"/>
      <c r="DJN37" s="462"/>
      <c r="DJO37" s="462"/>
      <c r="DJP37" s="462"/>
      <c r="DJQ37" s="462"/>
      <c r="DJR37" s="462"/>
      <c r="DJS37" s="462"/>
      <c r="DJT37" s="462"/>
      <c r="DJU37" s="462"/>
      <c r="DJV37" s="462"/>
      <c r="DJW37" s="462"/>
      <c r="DJX37" s="462"/>
      <c r="DJY37" s="462"/>
      <c r="DJZ37" s="462"/>
      <c r="DKA37" s="462"/>
      <c r="DKB37" s="462"/>
      <c r="DKC37" s="462"/>
      <c r="DKD37" s="462"/>
      <c r="DKE37" s="462"/>
      <c r="DKF37" s="462"/>
      <c r="DKG37" s="462"/>
      <c r="DKH37" s="462"/>
      <c r="DKI37" s="462"/>
      <c r="DKJ37" s="462"/>
      <c r="DKK37" s="462"/>
      <c r="DKL37" s="462"/>
      <c r="DKM37" s="462"/>
      <c r="DKN37" s="462"/>
      <c r="DKO37" s="462"/>
      <c r="DKP37" s="462"/>
      <c r="DKQ37" s="462"/>
      <c r="DKR37" s="462"/>
      <c r="DKS37" s="462"/>
      <c r="DKT37" s="462"/>
      <c r="DKU37" s="462"/>
      <c r="DKV37" s="462"/>
      <c r="DKW37" s="462"/>
      <c r="DKX37" s="462"/>
      <c r="DKY37" s="462"/>
      <c r="DKZ37" s="462"/>
      <c r="DLA37" s="462"/>
      <c r="DLB37" s="462"/>
      <c r="DLC37" s="462"/>
      <c r="DLD37" s="462"/>
      <c r="DLE37" s="462"/>
      <c r="DLF37" s="462"/>
      <c r="DLG37" s="462"/>
      <c r="DLH37" s="462"/>
      <c r="DLI37" s="462"/>
      <c r="DLJ37" s="462"/>
      <c r="DLK37" s="462"/>
      <c r="DLL37" s="462"/>
      <c r="DLM37" s="462"/>
      <c r="DLN37" s="462"/>
      <c r="DLO37" s="462"/>
      <c r="DLP37" s="462"/>
      <c r="DLQ37" s="462"/>
      <c r="DLR37" s="462"/>
      <c r="DLS37" s="462"/>
      <c r="DLT37" s="462"/>
      <c r="DLU37" s="462"/>
      <c r="DLV37" s="462"/>
      <c r="DLW37" s="462"/>
      <c r="DLX37" s="462"/>
      <c r="DLY37" s="462"/>
      <c r="DLZ37" s="462"/>
      <c r="DMA37" s="462"/>
      <c r="DMB37" s="462"/>
      <c r="DMC37" s="462"/>
      <c r="DMD37" s="462"/>
      <c r="DME37" s="462"/>
      <c r="DMF37" s="462"/>
      <c r="DMG37" s="462"/>
      <c r="DMH37" s="462"/>
      <c r="DMI37" s="462"/>
      <c r="DMJ37" s="462"/>
      <c r="DMK37" s="462"/>
      <c r="DML37" s="462"/>
      <c r="DMM37" s="462"/>
      <c r="DMN37" s="462"/>
      <c r="DMO37" s="462"/>
      <c r="DMP37" s="462"/>
      <c r="DMQ37" s="462"/>
      <c r="DMR37" s="462"/>
      <c r="DMS37" s="462"/>
      <c r="DMT37" s="462"/>
      <c r="DMU37" s="462"/>
      <c r="DMV37" s="462"/>
      <c r="DMW37" s="462"/>
      <c r="DMX37" s="462"/>
      <c r="DMY37" s="462"/>
      <c r="DMZ37" s="462"/>
      <c r="DNA37" s="462"/>
      <c r="DNB37" s="462"/>
      <c r="DNC37" s="462"/>
      <c r="DND37" s="462"/>
      <c r="DNE37" s="462"/>
      <c r="DNF37" s="462"/>
      <c r="DNG37" s="462"/>
      <c r="DNH37" s="462"/>
      <c r="DNI37" s="462"/>
      <c r="DNJ37" s="462"/>
      <c r="DNK37" s="462"/>
      <c r="DNL37" s="462"/>
      <c r="DNM37" s="462"/>
      <c r="DNN37" s="462"/>
      <c r="DNO37" s="462"/>
      <c r="DNP37" s="462"/>
      <c r="DNQ37" s="462"/>
      <c r="DNR37" s="462"/>
      <c r="DNS37" s="462"/>
      <c r="DNT37" s="462"/>
      <c r="DNU37" s="462"/>
      <c r="DNV37" s="462"/>
      <c r="DNW37" s="462"/>
      <c r="DNX37" s="462"/>
      <c r="DNY37" s="462"/>
      <c r="DNZ37" s="462"/>
      <c r="DOA37" s="462"/>
      <c r="DOB37" s="462"/>
      <c r="DOC37" s="462"/>
      <c r="DOD37" s="462"/>
      <c r="DOE37" s="462"/>
      <c r="DOF37" s="462"/>
      <c r="DOG37" s="462"/>
      <c r="DOH37" s="462"/>
      <c r="DOI37" s="462"/>
      <c r="DOJ37" s="462"/>
      <c r="DOK37" s="462"/>
      <c r="DOL37" s="462"/>
      <c r="DOM37" s="462"/>
      <c r="DON37" s="462"/>
      <c r="DOO37" s="462"/>
      <c r="DOP37" s="462"/>
      <c r="DOQ37" s="462"/>
      <c r="DOR37" s="462"/>
      <c r="DOS37" s="462"/>
      <c r="DOT37" s="462"/>
      <c r="DOU37" s="462"/>
      <c r="DOV37" s="462"/>
      <c r="DOW37" s="462"/>
      <c r="DOX37" s="462"/>
      <c r="DOY37" s="462"/>
      <c r="DOZ37" s="462"/>
      <c r="DPA37" s="462"/>
      <c r="DPB37" s="462"/>
      <c r="DPC37" s="462"/>
      <c r="DPD37" s="462"/>
      <c r="DPE37" s="462"/>
      <c r="DPF37" s="462"/>
      <c r="DPG37" s="462"/>
      <c r="DPH37" s="462"/>
      <c r="DPI37" s="462"/>
      <c r="DPJ37" s="462"/>
      <c r="DPK37" s="462"/>
      <c r="DPL37" s="462"/>
      <c r="DPM37" s="462"/>
      <c r="DPN37" s="462"/>
      <c r="DPO37" s="462"/>
      <c r="DPP37" s="462"/>
      <c r="DPQ37" s="462"/>
      <c r="DPR37" s="462"/>
      <c r="DPS37" s="462"/>
      <c r="DPT37" s="462"/>
      <c r="DPU37" s="462"/>
      <c r="DPV37" s="462"/>
      <c r="DPW37" s="462"/>
      <c r="DPX37" s="462"/>
      <c r="DPY37" s="462"/>
      <c r="DPZ37" s="462"/>
      <c r="DQA37" s="462"/>
      <c r="DQB37" s="462"/>
      <c r="DQC37" s="462"/>
      <c r="DQD37" s="462"/>
      <c r="DQE37" s="462"/>
      <c r="DQF37" s="462"/>
      <c r="DQG37" s="462"/>
      <c r="DQH37" s="462"/>
      <c r="DQI37" s="462"/>
      <c r="DQJ37" s="462"/>
      <c r="DQK37" s="462"/>
      <c r="DQL37" s="462"/>
      <c r="DQM37" s="462"/>
      <c r="DQN37" s="462"/>
      <c r="DQO37" s="462"/>
      <c r="DQP37" s="462"/>
      <c r="DQQ37" s="462"/>
      <c r="DQR37" s="462"/>
      <c r="DQS37" s="462"/>
      <c r="DQT37" s="462"/>
      <c r="DQU37" s="462"/>
      <c r="DQV37" s="462"/>
      <c r="DQW37" s="462"/>
      <c r="DQX37" s="462"/>
      <c r="DQY37" s="462"/>
      <c r="DQZ37" s="462"/>
      <c r="DRA37" s="462"/>
      <c r="DRB37" s="462"/>
      <c r="DRC37" s="462"/>
      <c r="DRD37" s="462"/>
      <c r="DRE37" s="462"/>
      <c r="DRF37" s="462"/>
      <c r="DRG37" s="462"/>
      <c r="DRH37" s="462"/>
      <c r="DRI37" s="462"/>
      <c r="DRJ37" s="462"/>
      <c r="DRK37" s="462"/>
      <c r="DRL37" s="462"/>
      <c r="DRM37" s="462"/>
      <c r="DRN37" s="462"/>
      <c r="DRO37" s="462"/>
      <c r="DRP37" s="462"/>
      <c r="DRQ37" s="462"/>
      <c r="DRR37" s="462"/>
      <c r="DRS37" s="462"/>
      <c r="DRT37" s="462"/>
      <c r="DRU37" s="462"/>
      <c r="DRV37" s="462"/>
      <c r="DRW37" s="462"/>
      <c r="DRX37" s="462"/>
      <c r="DRY37" s="462"/>
      <c r="DRZ37" s="462"/>
      <c r="DSA37" s="462"/>
      <c r="DSB37" s="462"/>
      <c r="DSC37" s="462"/>
      <c r="DSD37" s="462"/>
      <c r="DSE37" s="462"/>
      <c r="DSF37" s="462"/>
      <c r="DSG37" s="462"/>
      <c r="DSH37" s="462"/>
      <c r="DSI37" s="462"/>
      <c r="DSJ37" s="462"/>
      <c r="DSK37" s="462"/>
      <c r="DSL37" s="462"/>
      <c r="DSM37" s="462"/>
      <c r="DSN37" s="462"/>
      <c r="DSO37" s="462"/>
      <c r="DSP37" s="462"/>
      <c r="DSQ37" s="462"/>
      <c r="DSR37" s="462"/>
      <c r="DSS37" s="462"/>
      <c r="DST37" s="462"/>
      <c r="DSU37" s="462"/>
      <c r="DSV37" s="462"/>
      <c r="DSW37" s="462"/>
      <c r="DSX37" s="462"/>
      <c r="DSY37" s="462"/>
      <c r="DSZ37" s="462"/>
      <c r="DTA37" s="462"/>
      <c r="DTB37" s="462"/>
      <c r="DTC37" s="462"/>
      <c r="DTD37" s="462"/>
      <c r="DTE37" s="462"/>
      <c r="DTF37" s="462"/>
      <c r="DTG37" s="462"/>
      <c r="DTH37" s="462"/>
      <c r="DTI37" s="462"/>
      <c r="DTJ37" s="462"/>
      <c r="DTK37" s="462"/>
      <c r="DTL37" s="462"/>
      <c r="DTM37" s="462"/>
      <c r="DTN37" s="462"/>
      <c r="DTO37" s="462"/>
      <c r="DTP37" s="462"/>
      <c r="DTQ37" s="462"/>
      <c r="DTR37" s="462"/>
      <c r="DTS37" s="462"/>
      <c r="DTT37" s="462"/>
      <c r="DTU37" s="462"/>
      <c r="DTV37" s="462"/>
      <c r="DTW37" s="462"/>
      <c r="DTX37" s="462"/>
      <c r="DTY37" s="462"/>
      <c r="DTZ37" s="462"/>
      <c r="DUA37" s="462"/>
      <c r="DUB37" s="462"/>
      <c r="DUC37" s="462"/>
      <c r="DUD37" s="462"/>
      <c r="DUE37" s="462"/>
      <c r="DUF37" s="462"/>
      <c r="DUG37" s="462"/>
      <c r="DUH37" s="462"/>
      <c r="DUI37" s="462"/>
      <c r="DUJ37" s="462"/>
      <c r="DUK37" s="462"/>
      <c r="DUL37" s="462"/>
      <c r="DUM37" s="462"/>
      <c r="DUN37" s="462"/>
      <c r="DUO37" s="462"/>
      <c r="DUP37" s="462"/>
      <c r="DUQ37" s="462"/>
      <c r="DUR37" s="462"/>
      <c r="DUS37" s="462"/>
      <c r="DUT37" s="462"/>
      <c r="DUU37" s="462"/>
      <c r="DUV37" s="462"/>
      <c r="DUW37" s="462"/>
      <c r="DUX37" s="462"/>
      <c r="DUY37" s="462"/>
      <c r="DUZ37" s="462"/>
      <c r="DVA37" s="462"/>
      <c r="DVB37" s="462"/>
      <c r="DVC37" s="462"/>
      <c r="DVD37" s="462"/>
      <c r="DVE37" s="462"/>
      <c r="DVF37" s="462"/>
      <c r="DVG37" s="462"/>
      <c r="DVH37" s="462"/>
      <c r="DVI37" s="462"/>
      <c r="DVJ37" s="462"/>
      <c r="DVK37" s="462"/>
      <c r="DVL37" s="462"/>
      <c r="DVM37" s="462"/>
      <c r="DVN37" s="462"/>
      <c r="DVO37" s="462"/>
      <c r="DVP37" s="462"/>
      <c r="DVQ37" s="462"/>
      <c r="DVR37" s="462"/>
      <c r="DVS37" s="462"/>
      <c r="DVT37" s="462"/>
      <c r="DVU37" s="462"/>
      <c r="DVV37" s="462"/>
      <c r="DVW37" s="462"/>
      <c r="DVX37" s="462"/>
      <c r="DVY37" s="462"/>
      <c r="DVZ37" s="462"/>
      <c r="DWA37" s="462"/>
      <c r="DWB37" s="462"/>
      <c r="DWC37" s="462"/>
      <c r="DWD37" s="462"/>
      <c r="DWE37" s="462"/>
      <c r="DWF37" s="462"/>
      <c r="DWG37" s="462"/>
      <c r="DWH37" s="462"/>
      <c r="DWI37" s="462"/>
      <c r="DWJ37" s="462"/>
      <c r="DWK37" s="462"/>
      <c r="DWL37" s="462"/>
      <c r="DWM37" s="462"/>
      <c r="DWN37" s="462"/>
      <c r="DWO37" s="462"/>
      <c r="DWP37" s="462"/>
      <c r="DWQ37" s="462"/>
      <c r="DWR37" s="462"/>
      <c r="DWS37" s="462"/>
      <c r="DWT37" s="462"/>
      <c r="DWU37" s="462"/>
      <c r="DWV37" s="462"/>
      <c r="DWW37" s="462"/>
      <c r="DWX37" s="462"/>
      <c r="DWY37" s="462"/>
      <c r="DWZ37" s="462"/>
      <c r="DXA37" s="462"/>
      <c r="DXB37" s="462"/>
      <c r="DXC37" s="462"/>
      <c r="DXD37" s="462"/>
      <c r="DXE37" s="462"/>
      <c r="DXF37" s="462"/>
      <c r="DXG37" s="462"/>
      <c r="DXH37" s="462"/>
      <c r="DXI37" s="462"/>
      <c r="DXJ37" s="462"/>
      <c r="DXK37" s="462"/>
      <c r="DXL37" s="462"/>
      <c r="DXM37" s="462"/>
      <c r="DXN37" s="462"/>
      <c r="DXO37" s="462"/>
      <c r="DXP37" s="462"/>
      <c r="DXQ37" s="462"/>
      <c r="DXR37" s="462"/>
      <c r="DXS37" s="462"/>
      <c r="DXT37" s="462"/>
      <c r="DXU37" s="462"/>
      <c r="DXV37" s="462"/>
      <c r="DXW37" s="462"/>
      <c r="DXX37" s="462"/>
      <c r="DXY37" s="462"/>
      <c r="DXZ37" s="462"/>
      <c r="DYA37" s="462"/>
      <c r="DYB37" s="462"/>
      <c r="DYC37" s="462"/>
      <c r="DYD37" s="462"/>
      <c r="DYE37" s="462"/>
      <c r="DYF37" s="462"/>
      <c r="DYG37" s="462"/>
      <c r="DYH37" s="462"/>
      <c r="DYI37" s="462"/>
      <c r="DYJ37" s="462"/>
      <c r="DYK37" s="462"/>
      <c r="DYL37" s="462"/>
      <c r="DYM37" s="462"/>
      <c r="DYN37" s="462"/>
      <c r="DYO37" s="462"/>
      <c r="DYP37" s="462"/>
      <c r="DYQ37" s="462"/>
      <c r="DYR37" s="462"/>
      <c r="DYS37" s="462"/>
      <c r="DYT37" s="462"/>
      <c r="DYU37" s="462"/>
      <c r="DYV37" s="462"/>
      <c r="DYW37" s="462"/>
      <c r="DYX37" s="462"/>
      <c r="DYY37" s="462"/>
      <c r="DYZ37" s="462"/>
      <c r="DZA37" s="462"/>
      <c r="DZB37" s="462"/>
      <c r="DZC37" s="462"/>
      <c r="DZD37" s="462"/>
      <c r="DZE37" s="462"/>
      <c r="DZF37" s="462"/>
      <c r="DZG37" s="462"/>
      <c r="DZH37" s="462"/>
      <c r="DZI37" s="462"/>
      <c r="DZJ37" s="462"/>
      <c r="DZK37" s="462"/>
      <c r="DZL37" s="462"/>
      <c r="DZM37" s="462"/>
      <c r="DZN37" s="462"/>
      <c r="DZO37" s="462"/>
      <c r="DZP37" s="462"/>
      <c r="DZQ37" s="462"/>
      <c r="DZR37" s="462"/>
      <c r="DZS37" s="462"/>
      <c r="DZT37" s="462"/>
      <c r="DZU37" s="462"/>
      <c r="DZV37" s="462"/>
      <c r="DZW37" s="462"/>
      <c r="DZX37" s="462"/>
      <c r="DZY37" s="462"/>
      <c r="DZZ37" s="462"/>
      <c r="EAA37" s="462"/>
      <c r="EAB37" s="462"/>
      <c r="EAC37" s="462"/>
      <c r="EAD37" s="462"/>
      <c r="EAE37" s="462"/>
      <c r="EAF37" s="462"/>
      <c r="EAG37" s="462"/>
      <c r="EAH37" s="462"/>
      <c r="EAI37" s="462"/>
      <c r="EAJ37" s="462"/>
      <c r="EAK37" s="462"/>
      <c r="EAL37" s="462"/>
      <c r="EAM37" s="462"/>
      <c r="EAN37" s="462"/>
      <c r="EAO37" s="462"/>
      <c r="EAP37" s="462"/>
      <c r="EAQ37" s="462"/>
      <c r="EAR37" s="462"/>
      <c r="EAS37" s="462"/>
      <c r="EAT37" s="462"/>
      <c r="EAU37" s="462"/>
      <c r="EAV37" s="462"/>
      <c r="EAW37" s="462"/>
      <c r="EAX37" s="462"/>
      <c r="EAY37" s="462"/>
      <c r="EAZ37" s="462"/>
      <c r="EBA37" s="462"/>
      <c r="EBB37" s="462"/>
      <c r="EBC37" s="462"/>
      <c r="EBD37" s="462"/>
      <c r="EBE37" s="462"/>
      <c r="EBF37" s="462"/>
      <c r="EBG37" s="462"/>
      <c r="EBH37" s="462"/>
      <c r="EBI37" s="462"/>
      <c r="EBJ37" s="462"/>
      <c r="EBK37" s="462"/>
      <c r="EBL37" s="462"/>
      <c r="EBM37" s="462"/>
      <c r="EBN37" s="462"/>
      <c r="EBO37" s="462"/>
      <c r="EBP37" s="462"/>
      <c r="EBQ37" s="462"/>
      <c r="EBR37" s="462"/>
      <c r="EBS37" s="462"/>
      <c r="EBT37" s="462"/>
      <c r="EBU37" s="462"/>
      <c r="EBV37" s="462"/>
      <c r="EBW37" s="462"/>
      <c r="EBX37" s="462"/>
      <c r="EBY37" s="462"/>
      <c r="EBZ37" s="462"/>
      <c r="ECA37" s="462"/>
      <c r="ECB37" s="462"/>
      <c r="ECC37" s="462"/>
      <c r="ECD37" s="462"/>
      <c r="ECE37" s="462"/>
      <c r="ECF37" s="462"/>
      <c r="ECG37" s="462"/>
      <c r="ECH37" s="462"/>
      <c r="ECI37" s="462"/>
      <c r="ECJ37" s="462"/>
      <c r="ECK37" s="462"/>
      <c r="ECL37" s="462"/>
      <c r="ECM37" s="462"/>
      <c r="ECN37" s="462"/>
      <c r="ECO37" s="462"/>
      <c r="ECP37" s="462"/>
      <c r="ECQ37" s="462"/>
      <c r="ECR37" s="462"/>
      <c r="ECS37" s="462"/>
      <c r="ECT37" s="462"/>
      <c r="ECU37" s="462"/>
      <c r="ECV37" s="462"/>
      <c r="ECW37" s="462"/>
      <c r="ECX37" s="462"/>
      <c r="ECY37" s="462"/>
      <c r="ECZ37" s="462"/>
      <c r="EDA37" s="462"/>
      <c r="EDB37" s="462"/>
      <c r="EDC37" s="462"/>
      <c r="EDD37" s="462"/>
      <c r="EDE37" s="462"/>
      <c r="EDF37" s="462"/>
      <c r="EDG37" s="462"/>
      <c r="EDH37" s="462"/>
      <c r="EDI37" s="462"/>
      <c r="EDJ37" s="462"/>
      <c r="EDK37" s="462"/>
      <c r="EDL37" s="462"/>
      <c r="EDM37" s="462"/>
      <c r="EDN37" s="462"/>
      <c r="EDO37" s="462"/>
      <c r="EDP37" s="462"/>
      <c r="EDQ37" s="462"/>
      <c r="EDR37" s="462"/>
      <c r="EDS37" s="462"/>
      <c r="EDT37" s="462"/>
      <c r="EDU37" s="462"/>
      <c r="EDV37" s="462"/>
      <c r="EDW37" s="462"/>
      <c r="EDX37" s="462"/>
      <c r="EDY37" s="462"/>
      <c r="EDZ37" s="462"/>
      <c r="EEA37" s="462"/>
      <c r="EEB37" s="462"/>
      <c r="EEC37" s="462"/>
      <c r="EED37" s="462"/>
      <c r="EEE37" s="462"/>
      <c r="EEF37" s="462"/>
      <c r="EEG37" s="462"/>
      <c r="EEH37" s="462"/>
      <c r="EEI37" s="462"/>
      <c r="EEJ37" s="462"/>
      <c r="EEK37" s="462"/>
      <c r="EEL37" s="462"/>
      <c r="EEM37" s="462"/>
      <c r="EEN37" s="462"/>
      <c r="EEO37" s="462"/>
      <c r="EEP37" s="462"/>
      <c r="EEQ37" s="462"/>
      <c r="EER37" s="462"/>
      <c r="EES37" s="462"/>
      <c r="EET37" s="462"/>
      <c r="EEU37" s="462"/>
      <c r="EEV37" s="462"/>
      <c r="EEW37" s="462"/>
      <c r="EEX37" s="462"/>
      <c r="EEY37" s="462"/>
      <c r="EEZ37" s="462"/>
      <c r="EFA37" s="462"/>
      <c r="EFB37" s="462"/>
      <c r="EFC37" s="462"/>
      <c r="EFD37" s="462"/>
      <c r="EFE37" s="462"/>
      <c r="EFF37" s="462"/>
      <c r="EFG37" s="462"/>
      <c r="EFH37" s="462"/>
      <c r="EFI37" s="462"/>
      <c r="EFJ37" s="462"/>
      <c r="EFK37" s="462"/>
      <c r="EFL37" s="462"/>
      <c r="EFM37" s="462"/>
      <c r="EFN37" s="462"/>
      <c r="EFO37" s="462"/>
      <c r="EFP37" s="462"/>
      <c r="EFQ37" s="462"/>
      <c r="EFR37" s="462"/>
      <c r="EFS37" s="462"/>
      <c r="EFT37" s="462"/>
      <c r="EFU37" s="462"/>
      <c r="EFV37" s="462"/>
      <c r="EFW37" s="462"/>
      <c r="EFX37" s="462"/>
      <c r="EFY37" s="462"/>
      <c r="EFZ37" s="462"/>
      <c r="EGA37" s="462"/>
      <c r="EGB37" s="462"/>
      <c r="EGC37" s="462"/>
      <c r="EGD37" s="462"/>
      <c r="EGE37" s="462"/>
      <c r="EGF37" s="462"/>
      <c r="EGG37" s="462"/>
      <c r="EGH37" s="462"/>
      <c r="EGI37" s="462"/>
      <c r="EGJ37" s="462"/>
      <c r="EGK37" s="462"/>
      <c r="EGL37" s="462"/>
      <c r="EGM37" s="462"/>
      <c r="EGN37" s="462"/>
      <c r="EGO37" s="462"/>
      <c r="EGP37" s="462"/>
      <c r="EGQ37" s="462"/>
      <c r="EGR37" s="462"/>
      <c r="EGS37" s="462"/>
      <c r="EGT37" s="462"/>
      <c r="EGU37" s="462"/>
      <c r="EGV37" s="462"/>
      <c r="EGW37" s="462"/>
      <c r="EGX37" s="462"/>
      <c r="EGY37" s="462"/>
      <c r="EGZ37" s="462"/>
      <c r="EHA37" s="462"/>
      <c r="EHB37" s="462"/>
      <c r="EHC37" s="462"/>
      <c r="EHD37" s="462"/>
      <c r="EHE37" s="462"/>
      <c r="EHF37" s="462"/>
      <c r="EHG37" s="462"/>
      <c r="EHH37" s="462"/>
      <c r="EHI37" s="462"/>
      <c r="EHJ37" s="462"/>
      <c r="EHK37" s="462"/>
      <c r="EHL37" s="462"/>
      <c r="EHM37" s="462"/>
      <c r="EHN37" s="462"/>
      <c r="EHO37" s="462"/>
      <c r="EHP37" s="462"/>
      <c r="EHQ37" s="462"/>
      <c r="EHR37" s="462"/>
      <c r="EHS37" s="462"/>
      <c r="EHT37" s="462"/>
      <c r="EHU37" s="462"/>
      <c r="EHV37" s="462"/>
      <c r="EHW37" s="462"/>
      <c r="EHX37" s="462"/>
      <c r="EHY37" s="462"/>
      <c r="EHZ37" s="462"/>
      <c r="EIA37" s="462"/>
      <c r="EIB37" s="462"/>
      <c r="EIC37" s="462"/>
      <c r="EID37" s="462"/>
      <c r="EIE37" s="462"/>
      <c r="EIF37" s="462"/>
      <c r="EIG37" s="462"/>
      <c r="EIH37" s="462"/>
      <c r="EII37" s="462"/>
      <c r="EIJ37" s="462"/>
      <c r="EIK37" s="462"/>
      <c r="EIL37" s="462"/>
      <c r="EIM37" s="462"/>
      <c r="EIN37" s="462"/>
      <c r="EIO37" s="462"/>
      <c r="EIP37" s="462"/>
      <c r="EIQ37" s="462"/>
      <c r="EIR37" s="462"/>
      <c r="EIS37" s="462"/>
      <c r="EIT37" s="462"/>
      <c r="EIU37" s="462"/>
      <c r="EIV37" s="462"/>
      <c r="EIW37" s="462"/>
      <c r="EIX37" s="462"/>
      <c r="EIY37" s="462"/>
      <c r="EIZ37" s="462"/>
      <c r="EJA37" s="462"/>
      <c r="EJB37" s="462"/>
      <c r="EJC37" s="462"/>
      <c r="EJD37" s="462"/>
      <c r="EJE37" s="462"/>
      <c r="EJF37" s="462"/>
      <c r="EJG37" s="462"/>
      <c r="EJH37" s="462"/>
      <c r="EJI37" s="462"/>
      <c r="EJJ37" s="462"/>
      <c r="EJK37" s="462"/>
      <c r="EJL37" s="462"/>
      <c r="EJM37" s="462"/>
      <c r="EJN37" s="462"/>
      <c r="EJO37" s="462"/>
      <c r="EJP37" s="462"/>
      <c r="EJQ37" s="462"/>
      <c r="EJR37" s="462"/>
      <c r="EJS37" s="462"/>
      <c r="EJT37" s="462"/>
      <c r="EJU37" s="462"/>
      <c r="EJV37" s="462"/>
      <c r="EJW37" s="462"/>
      <c r="EJX37" s="462"/>
      <c r="EJY37" s="462"/>
      <c r="EJZ37" s="462"/>
      <c r="EKA37" s="462"/>
      <c r="EKB37" s="462"/>
      <c r="EKC37" s="462"/>
      <c r="EKD37" s="462"/>
      <c r="EKE37" s="462"/>
      <c r="EKF37" s="462"/>
      <c r="EKG37" s="462"/>
      <c r="EKH37" s="462"/>
      <c r="EKI37" s="462"/>
      <c r="EKJ37" s="462"/>
      <c r="EKK37" s="462"/>
      <c r="EKL37" s="462"/>
      <c r="EKM37" s="462"/>
      <c r="EKN37" s="462"/>
      <c r="EKO37" s="462"/>
      <c r="EKP37" s="462"/>
      <c r="EKQ37" s="462"/>
      <c r="EKR37" s="462"/>
      <c r="EKS37" s="462"/>
      <c r="EKT37" s="462"/>
      <c r="EKU37" s="462"/>
      <c r="EKV37" s="462"/>
      <c r="EKW37" s="462"/>
      <c r="EKX37" s="462"/>
      <c r="EKY37" s="462"/>
      <c r="EKZ37" s="462"/>
      <c r="ELA37" s="462"/>
      <c r="ELB37" s="462"/>
      <c r="ELC37" s="462"/>
      <c r="ELD37" s="462"/>
      <c r="ELE37" s="462"/>
      <c r="ELF37" s="462"/>
      <c r="ELG37" s="462"/>
      <c r="ELH37" s="462"/>
      <c r="ELI37" s="462"/>
      <c r="ELJ37" s="462"/>
      <c r="ELK37" s="462"/>
      <c r="ELL37" s="462"/>
      <c r="ELM37" s="462"/>
      <c r="ELN37" s="462"/>
      <c r="ELO37" s="462"/>
      <c r="ELP37" s="462"/>
      <c r="ELQ37" s="462"/>
      <c r="ELR37" s="462"/>
      <c r="ELS37" s="462"/>
      <c r="ELT37" s="462"/>
      <c r="ELU37" s="462"/>
      <c r="ELV37" s="462"/>
      <c r="ELW37" s="462"/>
      <c r="ELX37" s="462"/>
      <c r="ELY37" s="462"/>
      <c r="ELZ37" s="462"/>
      <c r="EMA37" s="462"/>
      <c r="EMB37" s="462"/>
      <c r="EMC37" s="462"/>
      <c r="EMD37" s="462"/>
      <c r="EME37" s="462"/>
      <c r="EMF37" s="462"/>
      <c r="EMG37" s="462"/>
      <c r="EMH37" s="462"/>
      <c r="EMI37" s="462"/>
      <c r="EMJ37" s="462"/>
      <c r="EMK37" s="462"/>
      <c r="EML37" s="462"/>
      <c r="EMM37" s="462"/>
      <c r="EMN37" s="462"/>
      <c r="EMO37" s="462"/>
      <c r="EMP37" s="462"/>
      <c r="EMQ37" s="462"/>
      <c r="EMR37" s="462"/>
      <c r="EMS37" s="462"/>
      <c r="EMT37" s="462"/>
      <c r="EMU37" s="462"/>
      <c r="EMV37" s="462"/>
      <c r="EMW37" s="462"/>
      <c r="EMX37" s="462"/>
      <c r="EMY37" s="462"/>
      <c r="EMZ37" s="462"/>
      <c r="ENA37" s="462"/>
      <c r="ENB37" s="462"/>
      <c r="ENC37" s="462"/>
      <c r="END37" s="462"/>
      <c r="ENE37" s="462"/>
      <c r="ENF37" s="462"/>
      <c r="ENG37" s="462"/>
      <c r="ENH37" s="462"/>
      <c r="ENI37" s="462"/>
      <c r="ENJ37" s="462"/>
      <c r="ENK37" s="462"/>
      <c r="ENL37" s="462"/>
      <c r="ENM37" s="462"/>
      <c r="ENN37" s="462"/>
      <c r="ENO37" s="462"/>
      <c r="ENP37" s="462"/>
      <c r="ENQ37" s="462"/>
      <c r="ENR37" s="462"/>
      <c r="ENS37" s="462"/>
      <c r="ENT37" s="462"/>
      <c r="ENU37" s="462"/>
      <c r="ENV37" s="462"/>
      <c r="ENW37" s="462"/>
      <c r="ENX37" s="462"/>
      <c r="ENY37" s="462"/>
      <c r="ENZ37" s="462"/>
      <c r="EOA37" s="462"/>
      <c r="EOB37" s="462"/>
      <c r="EOC37" s="462"/>
      <c r="EOD37" s="462"/>
      <c r="EOE37" s="462"/>
      <c r="EOF37" s="462"/>
      <c r="EOG37" s="462"/>
      <c r="EOH37" s="462"/>
      <c r="EOI37" s="462"/>
      <c r="EOJ37" s="462"/>
      <c r="EOK37" s="462"/>
      <c r="EOL37" s="462"/>
      <c r="EOM37" s="462"/>
      <c r="EON37" s="462"/>
      <c r="EOO37" s="462"/>
      <c r="EOP37" s="462"/>
      <c r="EOQ37" s="462"/>
      <c r="EOR37" s="462"/>
      <c r="EOS37" s="462"/>
      <c r="EOT37" s="462"/>
      <c r="EOU37" s="462"/>
      <c r="EOV37" s="462"/>
      <c r="EOW37" s="462"/>
      <c r="EOX37" s="462"/>
      <c r="EOY37" s="462"/>
      <c r="EOZ37" s="462"/>
      <c r="EPA37" s="462"/>
      <c r="EPB37" s="462"/>
      <c r="EPC37" s="462"/>
      <c r="EPD37" s="462"/>
      <c r="EPE37" s="462"/>
      <c r="EPF37" s="462"/>
      <c r="EPG37" s="462"/>
      <c r="EPH37" s="462"/>
      <c r="EPI37" s="462"/>
      <c r="EPJ37" s="462"/>
      <c r="EPK37" s="462"/>
      <c r="EPL37" s="462"/>
      <c r="EPM37" s="462"/>
      <c r="EPN37" s="462"/>
      <c r="EPO37" s="462"/>
      <c r="EPP37" s="462"/>
      <c r="EPQ37" s="462"/>
      <c r="EPR37" s="462"/>
      <c r="EPS37" s="462"/>
      <c r="EPT37" s="462"/>
      <c r="EPU37" s="462"/>
      <c r="EPV37" s="462"/>
      <c r="EPW37" s="462"/>
      <c r="EPX37" s="462"/>
      <c r="EPY37" s="462"/>
      <c r="EPZ37" s="462"/>
      <c r="EQA37" s="462"/>
      <c r="EQB37" s="462"/>
      <c r="EQC37" s="462"/>
      <c r="EQD37" s="462"/>
      <c r="EQE37" s="462"/>
      <c r="EQF37" s="462"/>
      <c r="EQG37" s="462"/>
      <c r="EQH37" s="462"/>
      <c r="EQI37" s="462"/>
      <c r="EQJ37" s="462"/>
      <c r="EQK37" s="462"/>
      <c r="EQL37" s="462"/>
      <c r="EQM37" s="462"/>
      <c r="EQN37" s="462"/>
      <c r="EQO37" s="462"/>
      <c r="EQP37" s="462"/>
      <c r="EQQ37" s="462"/>
      <c r="EQR37" s="462"/>
      <c r="EQS37" s="462"/>
      <c r="EQT37" s="462"/>
      <c r="EQU37" s="462"/>
      <c r="EQV37" s="462"/>
      <c r="EQW37" s="462"/>
      <c r="EQX37" s="462"/>
      <c r="EQY37" s="462"/>
      <c r="EQZ37" s="462"/>
      <c r="ERA37" s="462"/>
      <c r="ERB37" s="462"/>
      <c r="ERC37" s="462"/>
      <c r="ERD37" s="462"/>
      <c r="ERE37" s="462"/>
      <c r="ERF37" s="462"/>
      <c r="ERG37" s="462"/>
      <c r="ERH37" s="462"/>
      <c r="ERI37" s="462"/>
      <c r="ERJ37" s="462"/>
      <c r="ERK37" s="462"/>
      <c r="ERL37" s="462"/>
      <c r="ERM37" s="462"/>
      <c r="ERN37" s="462"/>
      <c r="ERO37" s="462"/>
      <c r="ERP37" s="462"/>
      <c r="ERQ37" s="462"/>
      <c r="ERR37" s="462"/>
      <c r="ERS37" s="462"/>
      <c r="ERT37" s="462"/>
      <c r="ERU37" s="462"/>
      <c r="ERV37" s="462"/>
      <c r="ERW37" s="462"/>
      <c r="ERX37" s="462"/>
      <c r="ERY37" s="462"/>
      <c r="ERZ37" s="462"/>
      <c r="ESA37" s="462"/>
      <c r="ESB37" s="462"/>
      <c r="ESC37" s="462"/>
      <c r="ESD37" s="462"/>
      <c r="ESE37" s="462"/>
      <c r="ESF37" s="462"/>
      <c r="ESG37" s="462"/>
      <c r="ESH37" s="462"/>
      <c r="ESI37" s="462"/>
      <c r="ESJ37" s="462"/>
      <c r="ESK37" s="462"/>
      <c r="ESL37" s="462"/>
      <c r="ESM37" s="462"/>
      <c r="ESN37" s="462"/>
      <c r="ESO37" s="462"/>
      <c r="ESP37" s="462"/>
      <c r="ESQ37" s="462"/>
      <c r="ESR37" s="462"/>
      <c r="ESS37" s="462"/>
      <c r="EST37" s="462"/>
      <c r="ESU37" s="462"/>
      <c r="ESV37" s="462"/>
      <c r="ESW37" s="462"/>
      <c r="ESX37" s="462"/>
      <c r="ESY37" s="462"/>
      <c r="ESZ37" s="462"/>
      <c r="ETA37" s="462"/>
      <c r="ETB37" s="462"/>
      <c r="ETC37" s="462"/>
      <c r="ETD37" s="462"/>
      <c r="ETE37" s="462"/>
      <c r="ETF37" s="462"/>
      <c r="ETG37" s="462"/>
      <c r="ETH37" s="462"/>
      <c r="ETI37" s="462"/>
      <c r="ETJ37" s="462"/>
      <c r="ETK37" s="462"/>
      <c r="ETL37" s="462"/>
      <c r="ETM37" s="462"/>
      <c r="ETN37" s="462"/>
      <c r="ETO37" s="462"/>
      <c r="ETP37" s="462"/>
      <c r="ETQ37" s="462"/>
      <c r="ETR37" s="462"/>
      <c r="ETS37" s="462"/>
      <c r="ETT37" s="462"/>
      <c r="ETU37" s="462"/>
      <c r="ETV37" s="462"/>
      <c r="ETW37" s="462"/>
      <c r="ETX37" s="462"/>
      <c r="ETY37" s="462"/>
      <c r="ETZ37" s="462"/>
      <c r="EUA37" s="462"/>
      <c r="EUB37" s="462"/>
      <c r="EUC37" s="462"/>
      <c r="EUD37" s="462"/>
      <c r="EUE37" s="462"/>
      <c r="EUF37" s="462"/>
      <c r="EUG37" s="462"/>
      <c r="EUH37" s="462"/>
      <c r="EUI37" s="462"/>
      <c r="EUJ37" s="462"/>
      <c r="EUK37" s="462"/>
      <c r="EUL37" s="462"/>
      <c r="EUM37" s="462"/>
      <c r="EUN37" s="462"/>
      <c r="EUO37" s="462"/>
      <c r="EUP37" s="462"/>
      <c r="EUQ37" s="462"/>
      <c r="EUR37" s="462"/>
      <c r="EUS37" s="462"/>
      <c r="EUT37" s="462"/>
      <c r="EUU37" s="462"/>
      <c r="EUV37" s="462"/>
      <c r="EUW37" s="462"/>
      <c r="EUX37" s="462"/>
      <c r="EUY37" s="462"/>
      <c r="EUZ37" s="462"/>
      <c r="EVA37" s="462"/>
      <c r="EVB37" s="462"/>
      <c r="EVC37" s="462"/>
      <c r="EVD37" s="462"/>
      <c r="EVE37" s="462"/>
      <c r="EVF37" s="462"/>
      <c r="EVG37" s="462"/>
      <c r="EVH37" s="462"/>
      <c r="EVI37" s="462"/>
      <c r="EVJ37" s="462"/>
      <c r="EVK37" s="462"/>
      <c r="EVL37" s="462"/>
      <c r="EVM37" s="462"/>
      <c r="EVN37" s="462"/>
      <c r="EVO37" s="462"/>
      <c r="EVP37" s="462"/>
      <c r="EVQ37" s="462"/>
      <c r="EVR37" s="462"/>
      <c r="EVS37" s="462"/>
      <c r="EVT37" s="462"/>
      <c r="EVU37" s="462"/>
      <c r="EVV37" s="462"/>
      <c r="EVW37" s="462"/>
      <c r="EVX37" s="462"/>
      <c r="EVY37" s="462"/>
      <c r="EVZ37" s="462"/>
      <c r="EWA37" s="462"/>
      <c r="EWB37" s="462"/>
      <c r="EWC37" s="462"/>
      <c r="EWD37" s="462"/>
      <c r="EWE37" s="462"/>
      <c r="EWF37" s="462"/>
      <c r="EWG37" s="462"/>
      <c r="EWH37" s="462"/>
      <c r="EWI37" s="462"/>
      <c r="EWJ37" s="462"/>
      <c r="EWK37" s="462"/>
      <c r="EWL37" s="462"/>
      <c r="EWM37" s="462"/>
      <c r="EWN37" s="462"/>
      <c r="EWO37" s="462"/>
      <c r="EWP37" s="462"/>
      <c r="EWQ37" s="462"/>
      <c r="EWR37" s="462"/>
      <c r="EWS37" s="462"/>
      <c r="EWT37" s="462"/>
      <c r="EWU37" s="462"/>
      <c r="EWV37" s="462"/>
      <c r="EWW37" s="462"/>
      <c r="EWX37" s="462"/>
      <c r="EWY37" s="462"/>
      <c r="EWZ37" s="462"/>
      <c r="EXA37" s="462"/>
      <c r="EXB37" s="462"/>
      <c r="EXC37" s="462"/>
      <c r="EXD37" s="462"/>
      <c r="EXE37" s="462"/>
      <c r="EXF37" s="462"/>
      <c r="EXG37" s="462"/>
      <c r="EXH37" s="462"/>
      <c r="EXI37" s="462"/>
      <c r="EXJ37" s="462"/>
      <c r="EXK37" s="462"/>
      <c r="EXL37" s="462"/>
      <c r="EXM37" s="462"/>
      <c r="EXN37" s="462"/>
      <c r="EXO37" s="462"/>
      <c r="EXP37" s="462"/>
      <c r="EXQ37" s="462"/>
      <c r="EXR37" s="462"/>
      <c r="EXS37" s="462"/>
      <c r="EXT37" s="462"/>
      <c r="EXU37" s="462"/>
      <c r="EXV37" s="462"/>
      <c r="EXW37" s="462"/>
      <c r="EXX37" s="462"/>
      <c r="EXY37" s="462"/>
      <c r="EXZ37" s="462"/>
      <c r="EYA37" s="462"/>
      <c r="EYB37" s="462"/>
      <c r="EYC37" s="462"/>
      <c r="EYD37" s="462"/>
      <c r="EYE37" s="462"/>
      <c r="EYF37" s="462"/>
      <c r="EYG37" s="462"/>
      <c r="EYH37" s="462"/>
      <c r="EYI37" s="462"/>
      <c r="EYJ37" s="462"/>
      <c r="EYK37" s="462"/>
      <c r="EYL37" s="462"/>
      <c r="EYM37" s="462"/>
      <c r="EYN37" s="462"/>
      <c r="EYO37" s="462"/>
      <c r="EYP37" s="462"/>
      <c r="EYQ37" s="462"/>
      <c r="EYR37" s="462"/>
      <c r="EYS37" s="462"/>
      <c r="EYT37" s="462"/>
      <c r="EYU37" s="462"/>
      <c r="EYV37" s="462"/>
      <c r="EYW37" s="462"/>
      <c r="EYX37" s="462"/>
      <c r="EYY37" s="462"/>
      <c r="EYZ37" s="462"/>
      <c r="EZA37" s="462"/>
      <c r="EZB37" s="462"/>
      <c r="EZC37" s="462"/>
      <c r="EZD37" s="462"/>
      <c r="EZE37" s="462"/>
      <c r="EZF37" s="462"/>
      <c r="EZG37" s="462"/>
      <c r="EZH37" s="462"/>
      <c r="EZI37" s="462"/>
      <c r="EZJ37" s="462"/>
      <c r="EZK37" s="462"/>
      <c r="EZL37" s="462"/>
      <c r="EZM37" s="462"/>
      <c r="EZN37" s="462"/>
      <c r="EZO37" s="462"/>
      <c r="EZP37" s="462"/>
      <c r="EZQ37" s="462"/>
      <c r="EZR37" s="462"/>
      <c r="EZS37" s="462"/>
      <c r="EZT37" s="462"/>
      <c r="EZU37" s="462"/>
      <c r="EZV37" s="462"/>
      <c r="EZW37" s="462"/>
      <c r="EZX37" s="462"/>
      <c r="EZY37" s="462"/>
      <c r="EZZ37" s="462"/>
      <c r="FAA37" s="462"/>
      <c r="FAB37" s="462"/>
      <c r="FAC37" s="462"/>
      <c r="FAD37" s="462"/>
      <c r="FAE37" s="462"/>
      <c r="FAF37" s="462"/>
      <c r="FAG37" s="462"/>
      <c r="FAH37" s="462"/>
      <c r="FAI37" s="462"/>
      <c r="FAJ37" s="462"/>
      <c r="FAK37" s="462"/>
      <c r="FAL37" s="462"/>
      <c r="FAM37" s="462"/>
      <c r="FAN37" s="462"/>
      <c r="FAO37" s="462"/>
      <c r="FAP37" s="462"/>
      <c r="FAQ37" s="462"/>
      <c r="FAR37" s="462"/>
      <c r="FAS37" s="462"/>
      <c r="FAT37" s="462"/>
      <c r="FAU37" s="462"/>
      <c r="FAV37" s="462"/>
      <c r="FAW37" s="462"/>
      <c r="FAX37" s="462"/>
      <c r="FAY37" s="462"/>
      <c r="FAZ37" s="462"/>
      <c r="FBA37" s="462"/>
      <c r="FBB37" s="462"/>
      <c r="FBC37" s="462"/>
      <c r="FBD37" s="462"/>
      <c r="FBE37" s="462"/>
      <c r="FBF37" s="462"/>
      <c r="FBG37" s="462"/>
      <c r="FBH37" s="462"/>
      <c r="FBI37" s="462"/>
      <c r="FBJ37" s="462"/>
      <c r="FBK37" s="462"/>
      <c r="FBL37" s="462"/>
      <c r="FBM37" s="462"/>
      <c r="FBN37" s="462"/>
      <c r="FBO37" s="462"/>
      <c r="FBP37" s="462"/>
      <c r="FBQ37" s="462"/>
      <c r="FBR37" s="462"/>
      <c r="FBS37" s="462"/>
      <c r="FBT37" s="462"/>
      <c r="FBU37" s="462"/>
      <c r="FBV37" s="462"/>
      <c r="FBW37" s="462"/>
      <c r="FBX37" s="462"/>
      <c r="FBY37" s="462"/>
      <c r="FBZ37" s="462"/>
      <c r="FCA37" s="462"/>
      <c r="FCB37" s="462"/>
      <c r="FCC37" s="462"/>
      <c r="FCD37" s="462"/>
      <c r="FCE37" s="462"/>
      <c r="FCF37" s="462"/>
      <c r="FCG37" s="462"/>
      <c r="FCH37" s="462"/>
      <c r="FCI37" s="462"/>
      <c r="FCJ37" s="462"/>
      <c r="FCK37" s="462"/>
      <c r="FCL37" s="462"/>
      <c r="FCM37" s="462"/>
      <c r="FCN37" s="462"/>
      <c r="FCO37" s="462"/>
      <c r="FCP37" s="462"/>
      <c r="FCQ37" s="462"/>
      <c r="FCR37" s="462"/>
      <c r="FCS37" s="462"/>
      <c r="FCT37" s="462"/>
      <c r="FCU37" s="462"/>
      <c r="FCV37" s="462"/>
      <c r="FCW37" s="462"/>
      <c r="FCX37" s="462"/>
      <c r="FCY37" s="462"/>
      <c r="FCZ37" s="462"/>
      <c r="FDA37" s="462"/>
      <c r="FDB37" s="462"/>
      <c r="FDC37" s="462"/>
      <c r="FDD37" s="462"/>
      <c r="FDE37" s="462"/>
      <c r="FDF37" s="462"/>
      <c r="FDG37" s="462"/>
      <c r="FDH37" s="462"/>
      <c r="FDI37" s="462"/>
      <c r="FDJ37" s="462"/>
      <c r="FDK37" s="462"/>
      <c r="FDL37" s="462"/>
      <c r="FDM37" s="462"/>
      <c r="FDN37" s="462"/>
      <c r="FDO37" s="462"/>
      <c r="FDP37" s="462"/>
      <c r="FDQ37" s="462"/>
      <c r="FDR37" s="462"/>
      <c r="FDS37" s="462"/>
      <c r="FDT37" s="462"/>
      <c r="FDU37" s="462"/>
      <c r="FDV37" s="462"/>
      <c r="FDW37" s="462"/>
      <c r="FDX37" s="462"/>
      <c r="FDY37" s="462"/>
      <c r="FDZ37" s="462"/>
      <c r="FEA37" s="462"/>
      <c r="FEB37" s="462"/>
      <c r="FEC37" s="462"/>
      <c r="FED37" s="462"/>
      <c r="FEE37" s="462"/>
      <c r="FEF37" s="462"/>
      <c r="FEG37" s="462"/>
      <c r="FEH37" s="462"/>
      <c r="FEI37" s="462"/>
      <c r="FEJ37" s="462"/>
      <c r="FEK37" s="462"/>
      <c r="FEL37" s="462"/>
      <c r="FEM37" s="462"/>
      <c r="FEN37" s="462"/>
      <c r="FEO37" s="462"/>
      <c r="FEP37" s="462"/>
      <c r="FEQ37" s="462"/>
      <c r="FER37" s="462"/>
      <c r="FES37" s="462"/>
      <c r="FET37" s="462"/>
      <c r="FEU37" s="462"/>
      <c r="FEV37" s="462"/>
      <c r="FEW37" s="462"/>
      <c r="FEX37" s="462"/>
      <c r="FEY37" s="462"/>
      <c r="FEZ37" s="462"/>
      <c r="FFA37" s="462"/>
      <c r="FFB37" s="462"/>
      <c r="FFC37" s="462"/>
      <c r="FFD37" s="462"/>
      <c r="FFE37" s="462"/>
      <c r="FFF37" s="462"/>
      <c r="FFG37" s="462"/>
      <c r="FFH37" s="462"/>
      <c r="FFI37" s="462"/>
      <c r="FFJ37" s="462"/>
      <c r="FFK37" s="462"/>
      <c r="FFL37" s="462"/>
      <c r="FFM37" s="462"/>
      <c r="FFN37" s="462"/>
      <c r="FFO37" s="462"/>
      <c r="FFP37" s="462"/>
      <c r="FFQ37" s="462"/>
      <c r="FFR37" s="462"/>
      <c r="FFS37" s="462"/>
      <c r="FFT37" s="462"/>
      <c r="FFU37" s="462"/>
      <c r="FFV37" s="462"/>
      <c r="FFW37" s="462"/>
      <c r="FFX37" s="462"/>
      <c r="FFY37" s="462"/>
      <c r="FFZ37" s="462"/>
      <c r="FGA37" s="462"/>
      <c r="FGB37" s="462"/>
      <c r="FGC37" s="462"/>
      <c r="FGD37" s="462"/>
      <c r="FGE37" s="462"/>
      <c r="FGF37" s="462"/>
      <c r="FGG37" s="462"/>
      <c r="FGH37" s="462"/>
      <c r="FGI37" s="462"/>
      <c r="FGJ37" s="462"/>
      <c r="FGK37" s="462"/>
      <c r="FGL37" s="462"/>
      <c r="FGM37" s="462"/>
      <c r="FGN37" s="462"/>
      <c r="FGO37" s="462"/>
      <c r="FGP37" s="462"/>
      <c r="FGQ37" s="462"/>
      <c r="FGR37" s="462"/>
      <c r="FGS37" s="462"/>
      <c r="FGT37" s="462"/>
      <c r="FGU37" s="462"/>
      <c r="FGV37" s="462"/>
      <c r="FGW37" s="462"/>
      <c r="FGX37" s="462"/>
      <c r="FGY37" s="462"/>
      <c r="FGZ37" s="462"/>
      <c r="FHA37" s="462"/>
      <c r="FHB37" s="462"/>
      <c r="FHC37" s="462"/>
      <c r="FHD37" s="462"/>
      <c r="FHE37" s="462"/>
      <c r="FHF37" s="462"/>
      <c r="FHG37" s="462"/>
      <c r="FHH37" s="462"/>
      <c r="FHI37" s="462"/>
      <c r="FHJ37" s="462"/>
      <c r="FHK37" s="462"/>
      <c r="FHL37" s="462"/>
      <c r="FHM37" s="462"/>
      <c r="FHN37" s="462"/>
      <c r="FHO37" s="462"/>
      <c r="FHP37" s="462"/>
      <c r="FHQ37" s="462"/>
      <c r="FHR37" s="462"/>
      <c r="FHS37" s="462"/>
      <c r="FHT37" s="462"/>
      <c r="FHU37" s="462"/>
      <c r="FHV37" s="462"/>
      <c r="FHW37" s="462"/>
      <c r="FHX37" s="462"/>
      <c r="FHY37" s="462"/>
      <c r="FHZ37" s="462"/>
      <c r="FIA37" s="462"/>
      <c r="FIB37" s="462"/>
      <c r="FIC37" s="462"/>
      <c r="FID37" s="462"/>
      <c r="FIE37" s="462"/>
      <c r="FIF37" s="462"/>
      <c r="FIG37" s="462"/>
      <c r="FIH37" s="462"/>
      <c r="FII37" s="462"/>
      <c r="FIJ37" s="462"/>
      <c r="FIK37" s="462"/>
      <c r="FIL37" s="462"/>
      <c r="FIM37" s="462"/>
      <c r="FIN37" s="462"/>
      <c r="FIO37" s="462"/>
      <c r="FIP37" s="462"/>
      <c r="FIQ37" s="462"/>
      <c r="FIR37" s="462"/>
      <c r="FIS37" s="462"/>
      <c r="FIT37" s="462"/>
      <c r="FIU37" s="462"/>
      <c r="FIV37" s="462"/>
      <c r="FIW37" s="462"/>
      <c r="FIX37" s="462"/>
      <c r="FIY37" s="462"/>
      <c r="FIZ37" s="462"/>
      <c r="FJA37" s="462"/>
      <c r="FJB37" s="462"/>
      <c r="FJC37" s="462"/>
      <c r="FJD37" s="462"/>
      <c r="FJE37" s="462"/>
      <c r="FJF37" s="462"/>
      <c r="FJG37" s="462"/>
      <c r="FJH37" s="462"/>
      <c r="FJI37" s="462"/>
      <c r="FJJ37" s="462"/>
      <c r="FJK37" s="462"/>
      <c r="FJL37" s="462"/>
      <c r="FJM37" s="462"/>
      <c r="FJN37" s="462"/>
      <c r="FJO37" s="462"/>
      <c r="FJP37" s="462"/>
      <c r="FJQ37" s="462"/>
      <c r="FJR37" s="462"/>
      <c r="FJS37" s="462"/>
      <c r="FJT37" s="462"/>
      <c r="FJU37" s="462"/>
      <c r="FJV37" s="462"/>
      <c r="FJW37" s="462"/>
      <c r="FJX37" s="462"/>
      <c r="FJY37" s="462"/>
      <c r="FJZ37" s="462"/>
      <c r="FKA37" s="462"/>
      <c r="FKB37" s="462"/>
      <c r="FKC37" s="462"/>
      <c r="FKD37" s="462"/>
      <c r="FKE37" s="462"/>
      <c r="FKF37" s="462"/>
      <c r="FKG37" s="462"/>
      <c r="FKH37" s="462"/>
      <c r="FKI37" s="462"/>
      <c r="FKJ37" s="462"/>
      <c r="FKK37" s="462"/>
      <c r="FKL37" s="462"/>
      <c r="FKM37" s="462"/>
      <c r="FKN37" s="462"/>
      <c r="FKO37" s="462"/>
      <c r="FKP37" s="462"/>
      <c r="FKQ37" s="462"/>
      <c r="FKR37" s="462"/>
      <c r="FKS37" s="462"/>
      <c r="FKT37" s="462"/>
      <c r="FKU37" s="462"/>
      <c r="FKV37" s="462"/>
      <c r="FKW37" s="462"/>
      <c r="FKX37" s="462"/>
      <c r="FKY37" s="462"/>
      <c r="FKZ37" s="462"/>
      <c r="FLA37" s="462"/>
      <c r="FLB37" s="462"/>
      <c r="FLC37" s="462"/>
      <c r="FLD37" s="462"/>
      <c r="FLE37" s="462"/>
      <c r="FLF37" s="462"/>
      <c r="FLG37" s="462"/>
      <c r="FLH37" s="462"/>
      <c r="FLI37" s="462"/>
      <c r="FLJ37" s="462"/>
      <c r="FLK37" s="462"/>
      <c r="FLL37" s="462"/>
      <c r="FLM37" s="462"/>
      <c r="FLN37" s="462"/>
      <c r="FLO37" s="462"/>
      <c r="FLP37" s="462"/>
      <c r="FLQ37" s="462"/>
      <c r="FLR37" s="462"/>
      <c r="FLS37" s="462"/>
      <c r="FLT37" s="462"/>
      <c r="FLU37" s="462"/>
      <c r="FLV37" s="462"/>
      <c r="FLW37" s="462"/>
      <c r="FLX37" s="462"/>
      <c r="FLY37" s="462"/>
      <c r="FLZ37" s="462"/>
      <c r="FMA37" s="462"/>
      <c r="FMB37" s="462"/>
      <c r="FMC37" s="462"/>
      <c r="FMD37" s="462"/>
      <c r="FME37" s="462"/>
      <c r="FMF37" s="462"/>
      <c r="FMG37" s="462"/>
      <c r="FMH37" s="462"/>
      <c r="FMI37" s="462"/>
      <c r="FMJ37" s="462"/>
      <c r="FMK37" s="462"/>
      <c r="FML37" s="462"/>
      <c r="FMM37" s="462"/>
      <c r="FMN37" s="462"/>
      <c r="FMO37" s="462"/>
      <c r="FMP37" s="462"/>
      <c r="FMQ37" s="462"/>
      <c r="FMR37" s="462"/>
      <c r="FMS37" s="462"/>
      <c r="FMT37" s="462"/>
      <c r="FMU37" s="462"/>
      <c r="FMV37" s="462"/>
      <c r="FMW37" s="462"/>
      <c r="FMX37" s="462"/>
      <c r="FMY37" s="462"/>
      <c r="FMZ37" s="462"/>
      <c r="FNA37" s="462"/>
      <c r="FNB37" s="462"/>
      <c r="FNC37" s="462"/>
      <c r="FND37" s="462"/>
      <c r="FNE37" s="462"/>
      <c r="FNF37" s="462"/>
      <c r="FNG37" s="462"/>
      <c r="FNH37" s="462"/>
      <c r="FNI37" s="462"/>
      <c r="FNJ37" s="462"/>
      <c r="FNK37" s="462"/>
      <c r="FNL37" s="462"/>
      <c r="FNM37" s="462"/>
      <c r="FNN37" s="462"/>
      <c r="FNO37" s="462"/>
      <c r="FNP37" s="462"/>
      <c r="FNQ37" s="462"/>
      <c r="FNR37" s="462"/>
      <c r="FNS37" s="462"/>
      <c r="FNT37" s="462"/>
      <c r="FNU37" s="462"/>
      <c r="FNV37" s="462"/>
      <c r="FNW37" s="462"/>
      <c r="FNX37" s="462"/>
      <c r="FNY37" s="462"/>
      <c r="FNZ37" s="462"/>
      <c r="FOA37" s="462"/>
      <c r="FOB37" s="462"/>
      <c r="FOC37" s="462"/>
      <c r="FOD37" s="462"/>
      <c r="FOE37" s="462"/>
      <c r="FOF37" s="462"/>
      <c r="FOG37" s="462"/>
      <c r="FOH37" s="462"/>
      <c r="FOI37" s="462"/>
      <c r="FOJ37" s="462"/>
      <c r="FOK37" s="462"/>
      <c r="FOL37" s="462"/>
      <c r="FOM37" s="462"/>
      <c r="FON37" s="462"/>
      <c r="FOO37" s="462"/>
      <c r="FOP37" s="462"/>
      <c r="FOQ37" s="462"/>
      <c r="FOR37" s="462"/>
      <c r="FOS37" s="462"/>
      <c r="FOT37" s="462"/>
      <c r="FOU37" s="462"/>
      <c r="FOV37" s="462"/>
      <c r="FOW37" s="462"/>
      <c r="FOX37" s="462"/>
      <c r="FOY37" s="462"/>
      <c r="FOZ37" s="462"/>
      <c r="FPA37" s="462"/>
      <c r="FPB37" s="462"/>
      <c r="FPC37" s="462"/>
      <c r="FPD37" s="462"/>
      <c r="FPE37" s="462"/>
      <c r="FPF37" s="462"/>
      <c r="FPG37" s="462"/>
      <c r="FPH37" s="462"/>
      <c r="FPI37" s="462"/>
      <c r="FPJ37" s="462"/>
      <c r="FPK37" s="462"/>
      <c r="FPL37" s="462"/>
      <c r="FPM37" s="462"/>
      <c r="FPN37" s="462"/>
      <c r="FPO37" s="462"/>
      <c r="FPP37" s="462"/>
      <c r="FPQ37" s="462"/>
      <c r="FPR37" s="462"/>
      <c r="FPS37" s="462"/>
      <c r="FPT37" s="462"/>
      <c r="FPU37" s="462"/>
      <c r="FPV37" s="462"/>
      <c r="FPW37" s="462"/>
      <c r="FPX37" s="462"/>
      <c r="FPY37" s="462"/>
      <c r="FPZ37" s="462"/>
      <c r="FQA37" s="462"/>
      <c r="FQB37" s="462"/>
      <c r="FQC37" s="462"/>
      <c r="FQD37" s="462"/>
      <c r="FQE37" s="462"/>
      <c r="FQF37" s="462"/>
      <c r="FQG37" s="462"/>
      <c r="FQH37" s="462"/>
      <c r="FQI37" s="462"/>
      <c r="FQJ37" s="462"/>
      <c r="FQK37" s="462"/>
      <c r="FQL37" s="462"/>
      <c r="FQM37" s="462"/>
      <c r="FQN37" s="462"/>
      <c r="FQO37" s="462"/>
      <c r="FQP37" s="462"/>
      <c r="FQQ37" s="462"/>
      <c r="FQR37" s="462"/>
      <c r="FQS37" s="462"/>
      <c r="FQT37" s="462"/>
      <c r="FQU37" s="462"/>
      <c r="FQV37" s="462"/>
      <c r="FQW37" s="462"/>
      <c r="FQX37" s="462"/>
      <c r="FQY37" s="462"/>
      <c r="FQZ37" s="462"/>
      <c r="FRA37" s="462"/>
      <c r="FRB37" s="462"/>
      <c r="FRC37" s="462"/>
      <c r="FRD37" s="462"/>
      <c r="FRE37" s="462"/>
      <c r="FRF37" s="462"/>
      <c r="FRG37" s="462"/>
      <c r="FRH37" s="462"/>
      <c r="FRI37" s="462"/>
      <c r="FRJ37" s="462"/>
      <c r="FRK37" s="462"/>
      <c r="FRL37" s="462"/>
      <c r="FRM37" s="462"/>
      <c r="FRN37" s="462"/>
      <c r="FRO37" s="462"/>
      <c r="FRP37" s="462"/>
      <c r="FRQ37" s="462"/>
      <c r="FRR37" s="462"/>
      <c r="FRS37" s="462"/>
      <c r="FRT37" s="462"/>
      <c r="FRU37" s="462"/>
      <c r="FRV37" s="462"/>
      <c r="FRW37" s="462"/>
      <c r="FRX37" s="462"/>
      <c r="FRY37" s="462"/>
      <c r="FRZ37" s="462"/>
      <c r="FSA37" s="462"/>
      <c r="FSB37" s="462"/>
      <c r="FSC37" s="462"/>
      <c r="FSD37" s="462"/>
      <c r="FSE37" s="462"/>
      <c r="FSF37" s="462"/>
      <c r="FSG37" s="462"/>
      <c r="FSH37" s="462"/>
      <c r="FSI37" s="462"/>
      <c r="FSJ37" s="462"/>
      <c r="FSK37" s="462"/>
      <c r="FSL37" s="462"/>
      <c r="FSM37" s="462"/>
      <c r="FSN37" s="462"/>
      <c r="FSO37" s="462"/>
      <c r="FSP37" s="462"/>
      <c r="FSQ37" s="462"/>
      <c r="FSR37" s="462"/>
      <c r="FSS37" s="462"/>
      <c r="FST37" s="462"/>
      <c r="FSU37" s="462"/>
      <c r="FSV37" s="462"/>
      <c r="FSW37" s="462"/>
      <c r="FSX37" s="462"/>
      <c r="FSY37" s="462"/>
      <c r="FSZ37" s="462"/>
      <c r="FTA37" s="462"/>
      <c r="FTB37" s="462"/>
      <c r="FTC37" s="462"/>
      <c r="FTD37" s="462"/>
      <c r="FTE37" s="462"/>
      <c r="FTF37" s="462"/>
      <c r="FTG37" s="462"/>
      <c r="FTH37" s="462"/>
      <c r="FTI37" s="462"/>
      <c r="FTJ37" s="462"/>
      <c r="FTK37" s="462"/>
      <c r="FTL37" s="462"/>
      <c r="FTM37" s="462"/>
      <c r="FTN37" s="462"/>
      <c r="FTO37" s="462"/>
      <c r="FTP37" s="462"/>
      <c r="FTQ37" s="462"/>
      <c r="FTR37" s="462"/>
      <c r="FTS37" s="462"/>
      <c r="FTT37" s="462"/>
      <c r="FTU37" s="462"/>
      <c r="FTV37" s="462"/>
      <c r="FTW37" s="462"/>
      <c r="FTX37" s="462"/>
      <c r="FTY37" s="462"/>
      <c r="FTZ37" s="462"/>
      <c r="FUA37" s="462"/>
      <c r="FUB37" s="462"/>
      <c r="FUC37" s="462"/>
      <c r="FUD37" s="462"/>
      <c r="FUE37" s="462"/>
      <c r="FUF37" s="462"/>
      <c r="FUG37" s="462"/>
      <c r="FUH37" s="462"/>
      <c r="FUI37" s="462"/>
      <c r="FUJ37" s="462"/>
      <c r="FUK37" s="462"/>
      <c r="FUL37" s="462"/>
      <c r="FUM37" s="462"/>
      <c r="FUN37" s="462"/>
      <c r="FUO37" s="462"/>
      <c r="FUP37" s="462"/>
      <c r="FUQ37" s="462"/>
      <c r="FUR37" s="462"/>
      <c r="FUS37" s="462"/>
      <c r="FUT37" s="462"/>
      <c r="FUU37" s="462"/>
      <c r="FUV37" s="462"/>
      <c r="FUW37" s="462"/>
      <c r="FUX37" s="462"/>
      <c r="FUY37" s="462"/>
      <c r="FUZ37" s="462"/>
      <c r="FVA37" s="462"/>
      <c r="FVB37" s="462"/>
      <c r="FVC37" s="462"/>
      <c r="FVD37" s="462"/>
      <c r="FVE37" s="462"/>
      <c r="FVF37" s="462"/>
      <c r="FVG37" s="462"/>
      <c r="FVH37" s="462"/>
      <c r="FVI37" s="462"/>
      <c r="FVJ37" s="462"/>
      <c r="FVK37" s="462"/>
      <c r="FVL37" s="462"/>
      <c r="FVM37" s="462"/>
      <c r="FVN37" s="462"/>
      <c r="FVO37" s="462"/>
      <c r="FVP37" s="462"/>
      <c r="FVQ37" s="462"/>
      <c r="FVR37" s="462"/>
      <c r="FVS37" s="462"/>
      <c r="FVT37" s="462"/>
      <c r="FVU37" s="462"/>
      <c r="FVV37" s="462"/>
      <c r="FVW37" s="462"/>
      <c r="FVX37" s="462"/>
      <c r="FVY37" s="462"/>
      <c r="FVZ37" s="462"/>
      <c r="FWA37" s="462"/>
      <c r="FWB37" s="462"/>
      <c r="FWC37" s="462"/>
      <c r="FWD37" s="462"/>
      <c r="FWE37" s="462"/>
      <c r="FWF37" s="462"/>
      <c r="FWG37" s="462"/>
      <c r="FWH37" s="462"/>
      <c r="FWI37" s="462"/>
      <c r="FWJ37" s="462"/>
      <c r="FWK37" s="462"/>
      <c r="FWL37" s="462"/>
      <c r="FWM37" s="462"/>
      <c r="FWN37" s="462"/>
      <c r="FWO37" s="462"/>
      <c r="FWP37" s="462"/>
      <c r="FWQ37" s="462"/>
      <c r="FWR37" s="462"/>
      <c r="FWS37" s="462"/>
      <c r="FWT37" s="462"/>
      <c r="FWU37" s="462"/>
      <c r="FWV37" s="462"/>
      <c r="FWW37" s="462"/>
      <c r="FWX37" s="462"/>
      <c r="FWY37" s="462"/>
      <c r="FWZ37" s="462"/>
      <c r="FXA37" s="462"/>
      <c r="FXB37" s="462"/>
      <c r="FXC37" s="462"/>
      <c r="FXD37" s="462"/>
      <c r="FXE37" s="462"/>
      <c r="FXF37" s="462"/>
      <c r="FXG37" s="462"/>
      <c r="FXH37" s="462"/>
      <c r="FXI37" s="462"/>
      <c r="FXJ37" s="462"/>
      <c r="FXK37" s="462"/>
      <c r="FXL37" s="462"/>
      <c r="FXM37" s="462"/>
      <c r="FXN37" s="462"/>
      <c r="FXO37" s="462"/>
      <c r="FXP37" s="462"/>
      <c r="FXQ37" s="462"/>
      <c r="FXR37" s="462"/>
      <c r="FXS37" s="462"/>
      <c r="FXT37" s="462"/>
      <c r="FXU37" s="462"/>
      <c r="FXV37" s="462"/>
      <c r="FXW37" s="462"/>
      <c r="FXX37" s="462"/>
      <c r="FXY37" s="462"/>
      <c r="FXZ37" s="462"/>
      <c r="FYA37" s="462"/>
      <c r="FYB37" s="462"/>
      <c r="FYC37" s="462"/>
      <c r="FYD37" s="462"/>
      <c r="FYE37" s="462"/>
      <c r="FYF37" s="462"/>
      <c r="FYG37" s="462"/>
      <c r="FYH37" s="462"/>
      <c r="FYI37" s="462"/>
      <c r="FYJ37" s="462"/>
      <c r="FYK37" s="462"/>
      <c r="FYL37" s="462"/>
      <c r="FYM37" s="462"/>
      <c r="FYN37" s="462"/>
      <c r="FYO37" s="462"/>
      <c r="FYP37" s="462"/>
      <c r="FYQ37" s="462"/>
      <c r="FYR37" s="462"/>
      <c r="FYS37" s="462"/>
      <c r="FYT37" s="462"/>
      <c r="FYU37" s="462"/>
      <c r="FYV37" s="462"/>
      <c r="FYW37" s="462"/>
      <c r="FYX37" s="462"/>
      <c r="FYY37" s="462"/>
      <c r="FYZ37" s="462"/>
      <c r="FZA37" s="462"/>
      <c r="FZB37" s="462"/>
      <c r="FZC37" s="462"/>
      <c r="FZD37" s="462"/>
      <c r="FZE37" s="462"/>
      <c r="FZF37" s="462"/>
      <c r="FZG37" s="462"/>
      <c r="FZH37" s="462"/>
      <c r="FZI37" s="462"/>
      <c r="FZJ37" s="462"/>
      <c r="FZK37" s="462"/>
      <c r="FZL37" s="462"/>
      <c r="FZM37" s="462"/>
      <c r="FZN37" s="462"/>
      <c r="FZO37" s="462"/>
      <c r="FZP37" s="462"/>
      <c r="FZQ37" s="462"/>
      <c r="FZR37" s="462"/>
      <c r="FZS37" s="462"/>
      <c r="FZT37" s="462"/>
      <c r="FZU37" s="462"/>
      <c r="FZV37" s="462"/>
      <c r="FZW37" s="462"/>
      <c r="FZX37" s="462"/>
      <c r="FZY37" s="462"/>
      <c r="FZZ37" s="462"/>
      <c r="GAA37" s="462"/>
      <c r="GAB37" s="462"/>
      <c r="GAC37" s="462"/>
      <c r="GAD37" s="462"/>
      <c r="GAE37" s="462"/>
      <c r="GAF37" s="462"/>
      <c r="GAG37" s="462"/>
      <c r="GAH37" s="462"/>
      <c r="GAI37" s="462"/>
      <c r="GAJ37" s="462"/>
      <c r="GAK37" s="462"/>
      <c r="GAL37" s="462"/>
      <c r="GAM37" s="462"/>
      <c r="GAN37" s="462"/>
      <c r="GAO37" s="462"/>
      <c r="GAP37" s="462"/>
      <c r="GAQ37" s="462"/>
      <c r="GAR37" s="462"/>
      <c r="GAS37" s="462"/>
      <c r="GAT37" s="462"/>
      <c r="GAU37" s="462"/>
      <c r="GAV37" s="462"/>
      <c r="GAW37" s="462"/>
      <c r="GAX37" s="462"/>
      <c r="GAY37" s="462"/>
      <c r="GAZ37" s="462"/>
      <c r="GBA37" s="462"/>
      <c r="GBB37" s="462"/>
      <c r="GBC37" s="462"/>
      <c r="GBD37" s="462"/>
      <c r="GBE37" s="462"/>
      <c r="GBF37" s="462"/>
      <c r="GBG37" s="462"/>
      <c r="GBH37" s="462"/>
      <c r="GBI37" s="462"/>
      <c r="GBJ37" s="462"/>
      <c r="GBK37" s="462"/>
      <c r="GBL37" s="462"/>
      <c r="GBM37" s="462"/>
      <c r="GBN37" s="462"/>
      <c r="GBO37" s="462"/>
      <c r="GBP37" s="462"/>
      <c r="GBQ37" s="462"/>
      <c r="GBR37" s="462"/>
      <c r="GBS37" s="462"/>
      <c r="GBT37" s="462"/>
      <c r="GBU37" s="462"/>
      <c r="GBV37" s="462"/>
      <c r="GBW37" s="462"/>
      <c r="GBX37" s="462"/>
      <c r="GBY37" s="462"/>
      <c r="GBZ37" s="462"/>
      <c r="GCA37" s="462"/>
      <c r="GCB37" s="462"/>
      <c r="GCC37" s="462"/>
      <c r="GCD37" s="462"/>
      <c r="GCE37" s="462"/>
      <c r="GCF37" s="462"/>
      <c r="GCG37" s="462"/>
      <c r="GCH37" s="462"/>
      <c r="GCI37" s="462"/>
      <c r="GCJ37" s="462"/>
      <c r="GCK37" s="462"/>
      <c r="GCL37" s="462"/>
      <c r="GCM37" s="462"/>
      <c r="GCN37" s="462"/>
      <c r="GCO37" s="462"/>
      <c r="GCP37" s="462"/>
      <c r="GCQ37" s="462"/>
      <c r="GCR37" s="462"/>
      <c r="GCS37" s="462"/>
      <c r="GCT37" s="462"/>
      <c r="GCU37" s="462"/>
      <c r="GCV37" s="462"/>
      <c r="GCW37" s="462"/>
      <c r="GCX37" s="462"/>
      <c r="GCY37" s="462"/>
      <c r="GCZ37" s="462"/>
      <c r="GDA37" s="462"/>
      <c r="GDB37" s="462"/>
      <c r="GDC37" s="462"/>
      <c r="GDD37" s="462"/>
      <c r="GDE37" s="462"/>
      <c r="GDF37" s="462"/>
      <c r="GDG37" s="462"/>
      <c r="GDH37" s="462"/>
      <c r="GDI37" s="462"/>
      <c r="GDJ37" s="462"/>
      <c r="GDK37" s="462"/>
      <c r="GDL37" s="462"/>
      <c r="GDM37" s="462"/>
      <c r="GDN37" s="462"/>
      <c r="GDO37" s="462"/>
      <c r="GDP37" s="462"/>
      <c r="GDQ37" s="462"/>
      <c r="GDR37" s="462"/>
      <c r="GDS37" s="462"/>
      <c r="GDT37" s="462"/>
      <c r="GDU37" s="462"/>
      <c r="GDV37" s="462"/>
      <c r="GDW37" s="462"/>
      <c r="GDX37" s="462"/>
      <c r="GDY37" s="462"/>
      <c r="GDZ37" s="462"/>
      <c r="GEA37" s="462"/>
      <c r="GEB37" s="462"/>
      <c r="GEC37" s="462"/>
      <c r="GED37" s="462"/>
      <c r="GEE37" s="462"/>
      <c r="GEF37" s="462"/>
      <c r="GEG37" s="462"/>
      <c r="GEH37" s="462"/>
      <c r="GEI37" s="462"/>
      <c r="GEJ37" s="462"/>
      <c r="GEK37" s="462"/>
      <c r="GEL37" s="462"/>
      <c r="GEM37" s="462"/>
      <c r="GEN37" s="462"/>
      <c r="GEO37" s="462"/>
      <c r="GEP37" s="462"/>
      <c r="GEQ37" s="462"/>
      <c r="GER37" s="462"/>
      <c r="GES37" s="462"/>
      <c r="GET37" s="462"/>
      <c r="GEU37" s="462"/>
      <c r="GEV37" s="462"/>
      <c r="GEW37" s="462"/>
      <c r="GEX37" s="462"/>
      <c r="GEY37" s="462"/>
      <c r="GEZ37" s="462"/>
      <c r="GFA37" s="462"/>
      <c r="GFB37" s="462"/>
      <c r="GFC37" s="462"/>
      <c r="GFD37" s="462"/>
      <c r="GFE37" s="462"/>
      <c r="GFF37" s="462"/>
      <c r="GFG37" s="462"/>
      <c r="GFH37" s="462"/>
      <c r="GFI37" s="462"/>
      <c r="GFJ37" s="462"/>
      <c r="GFK37" s="462"/>
      <c r="GFL37" s="462"/>
      <c r="GFM37" s="462"/>
      <c r="GFN37" s="462"/>
      <c r="GFO37" s="462"/>
      <c r="GFP37" s="462"/>
      <c r="GFQ37" s="462"/>
      <c r="GFR37" s="462"/>
      <c r="GFS37" s="462"/>
      <c r="GFT37" s="462"/>
      <c r="GFU37" s="462"/>
      <c r="GFV37" s="462"/>
      <c r="GFW37" s="462"/>
      <c r="GFX37" s="462"/>
      <c r="GFY37" s="462"/>
      <c r="GFZ37" s="462"/>
      <c r="GGA37" s="462"/>
      <c r="GGB37" s="462"/>
      <c r="GGC37" s="462"/>
      <c r="GGD37" s="462"/>
      <c r="GGE37" s="462"/>
      <c r="GGF37" s="462"/>
      <c r="GGG37" s="462"/>
      <c r="GGH37" s="462"/>
      <c r="GGI37" s="462"/>
      <c r="GGJ37" s="462"/>
      <c r="GGK37" s="462"/>
      <c r="GGL37" s="462"/>
      <c r="GGM37" s="462"/>
      <c r="GGN37" s="462"/>
      <c r="GGO37" s="462"/>
      <c r="GGP37" s="462"/>
      <c r="GGQ37" s="462"/>
      <c r="GGR37" s="462"/>
      <c r="GGS37" s="462"/>
      <c r="GGT37" s="462"/>
      <c r="GGU37" s="462"/>
      <c r="GGV37" s="462"/>
      <c r="GGW37" s="462"/>
      <c r="GGX37" s="462"/>
      <c r="GGY37" s="462"/>
      <c r="GGZ37" s="462"/>
      <c r="GHA37" s="462"/>
      <c r="GHB37" s="462"/>
      <c r="GHC37" s="462"/>
      <c r="GHD37" s="462"/>
      <c r="GHE37" s="462"/>
      <c r="GHF37" s="462"/>
      <c r="GHG37" s="462"/>
      <c r="GHH37" s="462"/>
      <c r="GHI37" s="462"/>
      <c r="GHJ37" s="462"/>
      <c r="GHK37" s="462"/>
      <c r="GHL37" s="462"/>
      <c r="GHM37" s="462"/>
      <c r="GHN37" s="462"/>
      <c r="GHO37" s="462"/>
      <c r="GHP37" s="462"/>
      <c r="GHQ37" s="462"/>
      <c r="GHR37" s="462"/>
      <c r="GHS37" s="462"/>
      <c r="GHT37" s="462"/>
      <c r="GHU37" s="462"/>
      <c r="GHV37" s="462"/>
      <c r="GHW37" s="462"/>
      <c r="GHX37" s="462"/>
      <c r="GHY37" s="462"/>
      <c r="GHZ37" s="462"/>
      <c r="GIA37" s="462"/>
      <c r="GIB37" s="462"/>
      <c r="GIC37" s="462"/>
      <c r="GID37" s="462"/>
      <c r="GIE37" s="462"/>
      <c r="GIF37" s="462"/>
      <c r="GIG37" s="462"/>
      <c r="GIH37" s="462"/>
      <c r="GII37" s="462"/>
      <c r="GIJ37" s="462"/>
      <c r="GIK37" s="462"/>
      <c r="GIL37" s="462"/>
      <c r="GIM37" s="462"/>
      <c r="GIN37" s="462"/>
      <c r="GIO37" s="462"/>
      <c r="GIP37" s="462"/>
      <c r="GIQ37" s="462"/>
      <c r="GIR37" s="462"/>
      <c r="GIS37" s="462"/>
      <c r="GIT37" s="462"/>
      <c r="GIU37" s="462"/>
      <c r="GIV37" s="462"/>
      <c r="GIW37" s="462"/>
      <c r="GIX37" s="462"/>
      <c r="GIY37" s="462"/>
      <c r="GIZ37" s="462"/>
      <c r="GJA37" s="462"/>
      <c r="GJB37" s="462"/>
      <c r="GJC37" s="462"/>
      <c r="GJD37" s="462"/>
      <c r="GJE37" s="462"/>
      <c r="GJF37" s="462"/>
      <c r="GJG37" s="462"/>
      <c r="GJH37" s="462"/>
      <c r="GJI37" s="462"/>
      <c r="GJJ37" s="462"/>
      <c r="GJK37" s="462"/>
      <c r="GJL37" s="462"/>
      <c r="GJM37" s="462"/>
      <c r="GJN37" s="462"/>
      <c r="GJO37" s="462"/>
      <c r="GJP37" s="462"/>
      <c r="GJQ37" s="462"/>
      <c r="GJR37" s="462"/>
      <c r="GJS37" s="462"/>
      <c r="GJT37" s="462"/>
      <c r="GJU37" s="462"/>
      <c r="GJV37" s="462"/>
      <c r="GJW37" s="462"/>
      <c r="GJX37" s="462"/>
      <c r="GJY37" s="462"/>
      <c r="GJZ37" s="462"/>
      <c r="GKA37" s="462"/>
      <c r="GKB37" s="462"/>
      <c r="GKC37" s="462"/>
      <c r="GKD37" s="462"/>
      <c r="GKE37" s="462"/>
      <c r="GKF37" s="462"/>
      <c r="GKG37" s="462"/>
      <c r="GKH37" s="462"/>
      <c r="GKI37" s="462"/>
      <c r="GKJ37" s="462"/>
      <c r="GKK37" s="462"/>
      <c r="GKL37" s="462"/>
      <c r="GKM37" s="462"/>
      <c r="GKN37" s="462"/>
      <c r="GKO37" s="462"/>
      <c r="GKP37" s="462"/>
      <c r="GKQ37" s="462"/>
      <c r="GKR37" s="462"/>
      <c r="GKS37" s="462"/>
      <c r="GKT37" s="462"/>
      <c r="GKU37" s="462"/>
      <c r="GKV37" s="462"/>
      <c r="GKW37" s="462"/>
      <c r="GKX37" s="462"/>
      <c r="GKY37" s="462"/>
      <c r="GKZ37" s="462"/>
      <c r="GLA37" s="462"/>
      <c r="GLB37" s="462"/>
      <c r="GLC37" s="462"/>
      <c r="GLD37" s="462"/>
      <c r="GLE37" s="462"/>
      <c r="GLF37" s="462"/>
      <c r="GLG37" s="462"/>
      <c r="GLH37" s="462"/>
      <c r="GLI37" s="462"/>
      <c r="GLJ37" s="462"/>
      <c r="GLK37" s="462"/>
      <c r="GLL37" s="462"/>
      <c r="GLM37" s="462"/>
      <c r="GLN37" s="462"/>
      <c r="GLO37" s="462"/>
      <c r="GLP37" s="462"/>
      <c r="GLQ37" s="462"/>
      <c r="GLR37" s="462"/>
      <c r="GLS37" s="462"/>
      <c r="GLT37" s="462"/>
      <c r="GLU37" s="462"/>
      <c r="GLV37" s="462"/>
      <c r="GLW37" s="462"/>
      <c r="GLX37" s="462"/>
      <c r="GLY37" s="462"/>
      <c r="GLZ37" s="462"/>
      <c r="GMA37" s="462"/>
      <c r="GMB37" s="462"/>
      <c r="GMC37" s="462"/>
      <c r="GMD37" s="462"/>
      <c r="GME37" s="462"/>
      <c r="GMF37" s="462"/>
      <c r="GMG37" s="462"/>
      <c r="GMH37" s="462"/>
      <c r="GMI37" s="462"/>
      <c r="GMJ37" s="462"/>
      <c r="GMK37" s="462"/>
      <c r="GML37" s="462"/>
      <c r="GMM37" s="462"/>
      <c r="GMN37" s="462"/>
      <c r="GMO37" s="462"/>
      <c r="GMP37" s="462"/>
      <c r="GMQ37" s="462"/>
      <c r="GMR37" s="462"/>
      <c r="GMS37" s="462"/>
      <c r="GMT37" s="462"/>
      <c r="GMU37" s="462"/>
      <c r="GMV37" s="462"/>
      <c r="GMW37" s="462"/>
      <c r="GMX37" s="462"/>
      <c r="GMY37" s="462"/>
      <c r="GMZ37" s="462"/>
      <c r="GNA37" s="462"/>
      <c r="GNB37" s="462"/>
      <c r="GNC37" s="462"/>
      <c r="GND37" s="462"/>
      <c r="GNE37" s="462"/>
      <c r="GNF37" s="462"/>
      <c r="GNG37" s="462"/>
      <c r="GNH37" s="462"/>
      <c r="GNI37" s="462"/>
      <c r="GNJ37" s="462"/>
      <c r="GNK37" s="462"/>
      <c r="GNL37" s="462"/>
      <c r="GNM37" s="462"/>
      <c r="GNN37" s="462"/>
      <c r="GNO37" s="462"/>
      <c r="GNP37" s="462"/>
      <c r="GNQ37" s="462"/>
      <c r="GNR37" s="462"/>
      <c r="GNS37" s="462"/>
      <c r="GNT37" s="462"/>
      <c r="GNU37" s="462"/>
      <c r="GNV37" s="462"/>
      <c r="GNW37" s="462"/>
      <c r="GNX37" s="462"/>
      <c r="GNY37" s="462"/>
      <c r="GNZ37" s="462"/>
      <c r="GOA37" s="462"/>
      <c r="GOB37" s="462"/>
      <c r="GOC37" s="462"/>
      <c r="GOD37" s="462"/>
      <c r="GOE37" s="462"/>
      <c r="GOF37" s="462"/>
      <c r="GOG37" s="462"/>
      <c r="GOH37" s="462"/>
      <c r="GOI37" s="462"/>
      <c r="GOJ37" s="462"/>
      <c r="GOK37" s="462"/>
      <c r="GOL37" s="462"/>
      <c r="GOM37" s="462"/>
      <c r="GON37" s="462"/>
      <c r="GOO37" s="462"/>
      <c r="GOP37" s="462"/>
      <c r="GOQ37" s="462"/>
      <c r="GOR37" s="462"/>
      <c r="GOS37" s="462"/>
      <c r="GOT37" s="462"/>
      <c r="GOU37" s="462"/>
      <c r="GOV37" s="462"/>
      <c r="GOW37" s="462"/>
      <c r="GOX37" s="462"/>
      <c r="GOY37" s="462"/>
      <c r="GOZ37" s="462"/>
      <c r="GPA37" s="462"/>
      <c r="GPB37" s="462"/>
      <c r="GPC37" s="462"/>
      <c r="GPD37" s="462"/>
      <c r="GPE37" s="462"/>
      <c r="GPF37" s="462"/>
      <c r="GPG37" s="462"/>
      <c r="GPH37" s="462"/>
      <c r="GPI37" s="462"/>
      <c r="GPJ37" s="462"/>
      <c r="GPK37" s="462"/>
      <c r="GPL37" s="462"/>
      <c r="GPM37" s="462"/>
      <c r="GPN37" s="462"/>
      <c r="GPO37" s="462"/>
      <c r="GPP37" s="462"/>
      <c r="GPQ37" s="462"/>
      <c r="GPR37" s="462"/>
      <c r="GPS37" s="462"/>
      <c r="GPT37" s="462"/>
      <c r="GPU37" s="462"/>
      <c r="GPV37" s="462"/>
      <c r="GPW37" s="462"/>
      <c r="GPX37" s="462"/>
      <c r="GPY37" s="462"/>
      <c r="GPZ37" s="462"/>
      <c r="GQA37" s="462"/>
      <c r="GQB37" s="462"/>
      <c r="GQC37" s="462"/>
      <c r="GQD37" s="462"/>
      <c r="GQE37" s="462"/>
      <c r="GQF37" s="462"/>
      <c r="GQG37" s="462"/>
      <c r="GQH37" s="462"/>
      <c r="GQI37" s="462"/>
      <c r="GQJ37" s="462"/>
      <c r="GQK37" s="462"/>
      <c r="GQL37" s="462"/>
      <c r="GQM37" s="462"/>
      <c r="GQN37" s="462"/>
      <c r="GQO37" s="462"/>
      <c r="GQP37" s="462"/>
      <c r="GQQ37" s="462"/>
      <c r="GQR37" s="462"/>
      <c r="GQS37" s="462"/>
      <c r="GQT37" s="462"/>
      <c r="GQU37" s="462"/>
      <c r="GQV37" s="462"/>
      <c r="GQW37" s="462"/>
      <c r="GQX37" s="462"/>
      <c r="GQY37" s="462"/>
      <c r="GQZ37" s="462"/>
      <c r="GRA37" s="462"/>
      <c r="GRB37" s="462"/>
      <c r="GRC37" s="462"/>
      <c r="GRD37" s="462"/>
      <c r="GRE37" s="462"/>
      <c r="GRF37" s="462"/>
      <c r="GRG37" s="462"/>
      <c r="GRH37" s="462"/>
      <c r="GRI37" s="462"/>
      <c r="GRJ37" s="462"/>
      <c r="GRK37" s="462"/>
      <c r="GRL37" s="462"/>
      <c r="GRM37" s="462"/>
      <c r="GRN37" s="462"/>
      <c r="GRO37" s="462"/>
      <c r="GRP37" s="462"/>
      <c r="GRQ37" s="462"/>
      <c r="GRR37" s="462"/>
      <c r="GRS37" s="462"/>
      <c r="GRT37" s="462"/>
      <c r="GRU37" s="462"/>
      <c r="GRV37" s="462"/>
      <c r="GRW37" s="462"/>
      <c r="GRX37" s="462"/>
      <c r="GRY37" s="462"/>
      <c r="GRZ37" s="462"/>
      <c r="GSA37" s="462"/>
      <c r="GSB37" s="462"/>
      <c r="GSC37" s="462"/>
      <c r="GSD37" s="462"/>
      <c r="GSE37" s="462"/>
      <c r="GSF37" s="462"/>
      <c r="GSG37" s="462"/>
      <c r="GSH37" s="462"/>
      <c r="GSI37" s="462"/>
      <c r="GSJ37" s="462"/>
      <c r="GSK37" s="462"/>
      <c r="GSL37" s="462"/>
      <c r="GSM37" s="462"/>
      <c r="GSN37" s="462"/>
      <c r="GSO37" s="462"/>
      <c r="GSP37" s="462"/>
      <c r="GSQ37" s="462"/>
      <c r="GSR37" s="462"/>
      <c r="GSS37" s="462"/>
      <c r="GST37" s="462"/>
      <c r="GSU37" s="462"/>
      <c r="GSV37" s="462"/>
      <c r="GSW37" s="462"/>
      <c r="GSX37" s="462"/>
      <c r="GSY37" s="462"/>
      <c r="GSZ37" s="462"/>
      <c r="GTA37" s="462"/>
      <c r="GTB37" s="462"/>
      <c r="GTC37" s="462"/>
      <c r="GTD37" s="462"/>
      <c r="GTE37" s="462"/>
      <c r="GTF37" s="462"/>
      <c r="GTG37" s="462"/>
      <c r="GTH37" s="462"/>
      <c r="GTI37" s="462"/>
      <c r="GTJ37" s="462"/>
      <c r="GTK37" s="462"/>
      <c r="GTL37" s="462"/>
      <c r="GTM37" s="462"/>
      <c r="GTN37" s="462"/>
      <c r="GTO37" s="462"/>
      <c r="GTP37" s="462"/>
      <c r="GTQ37" s="462"/>
      <c r="GTR37" s="462"/>
      <c r="GTS37" s="462"/>
      <c r="GTT37" s="462"/>
      <c r="GTU37" s="462"/>
      <c r="GTV37" s="462"/>
      <c r="GTW37" s="462"/>
      <c r="GTX37" s="462"/>
      <c r="GTY37" s="462"/>
      <c r="GTZ37" s="462"/>
      <c r="GUA37" s="462"/>
      <c r="GUB37" s="462"/>
      <c r="GUC37" s="462"/>
      <c r="GUD37" s="462"/>
      <c r="GUE37" s="462"/>
      <c r="GUF37" s="462"/>
      <c r="GUG37" s="462"/>
      <c r="GUH37" s="462"/>
      <c r="GUI37" s="462"/>
      <c r="GUJ37" s="462"/>
      <c r="GUK37" s="462"/>
      <c r="GUL37" s="462"/>
      <c r="GUM37" s="462"/>
      <c r="GUN37" s="462"/>
      <c r="GUO37" s="462"/>
      <c r="GUP37" s="462"/>
      <c r="GUQ37" s="462"/>
      <c r="GUR37" s="462"/>
      <c r="GUS37" s="462"/>
      <c r="GUT37" s="462"/>
      <c r="GUU37" s="462"/>
      <c r="GUV37" s="462"/>
      <c r="GUW37" s="462"/>
      <c r="GUX37" s="462"/>
      <c r="GUY37" s="462"/>
      <c r="GUZ37" s="462"/>
      <c r="GVA37" s="462"/>
      <c r="GVB37" s="462"/>
      <c r="GVC37" s="462"/>
      <c r="GVD37" s="462"/>
      <c r="GVE37" s="462"/>
      <c r="GVF37" s="462"/>
      <c r="GVG37" s="462"/>
      <c r="GVH37" s="462"/>
      <c r="GVI37" s="462"/>
      <c r="GVJ37" s="462"/>
      <c r="GVK37" s="462"/>
      <c r="GVL37" s="462"/>
      <c r="GVM37" s="462"/>
      <c r="GVN37" s="462"/>
      <c r="GVO37" s="462"/>
      <c r="GVP37" s="462"/>
      <c r="GVQ37" s="462"/>
      <c r="GVR37" s="462"/>
      <c r="GVS37" s="462"/>
      <c r="GVT37" s="462"/>
      <c r="GVU37" s="462"/>
      <c r="GVV37" s="462"/>
      <c r="GVW37" s="462"/>
      <c r="GVX37" s="462"/>
      <c r="GVY37" s="462"/>
      <c r="GVZ37" s="462"/>
      <c r="GWA37" s="462"/>
      <c r="GWB37" s="462"/>
      <c r="GWC37" s="462"/>
      <c r="GWD37" s="462"/>
      <c r="GWE37" s="462"/>
      <c r="GWF37" s="462"/>
      <c r="GWG37" s="462"/>
      <c r="GWH37" s="462"/>
      <c r="GWI37" s="462"/>
      <c r="GWJ37" s="462"/>
      <c r="GWK37" s="462"/>
      <c r="GWL37" s="462"/>
      <c r="GWM37" s="462"/>
      <c r="GWN37" s="462"/>
      <c r="GWO37" s="462"/>
      <c r="GWP37" s="462"/>
      <c r="GWQ37" s="462"/>
      <c r="GWR37" s="462"/>
      <c r="GWS37" s="462"/>
      <c r="GWT37" s="462"/>
      <c r="GWU37" s="462"/>
      <c r="GWV37" s="462"/>
      <c r="GWW37" s="462"/>
      <c r="GWX37" s="462"/>
      <c r="GWY37" s="462"/>
      <c r="GWZ37" s="462"/>
      <c r="GXA37" s="462"/>
      <c r="GXB37" s="462"/>
      <c r="GXC37" s="462"/>
      <c r="GXD37" s="462"/>
      <c r="GXE37" s="462"/>
      <c r="GXF37" s="462"/>
      <c r="GXG37" s="462"/>
      <c r="GXH37" s="462"/>
      <c r="GXI37" s="462"/>
      <c r="GXJ37" s="462"/>
      <c r="GXK37" s="462"/>
      <c r="GXL37" s="462"/>
      <c r="GXM37" s="462"/>
      <c r="GXN37" s="462"/>
      <c r="GXO37" s="462"/>
      <c r="GXP37" s="462"/>
      <c r="GXQ37" s="462"/>
      <c r="GXR37" s="462"/>
      <c r="GXS37" s="462"/>
      <c r="GXT37" s="462"/>
      <c r="GXU37" s="462"/>
      <c r="GXV37" s="462"/>
      <c r="GXW37" s="462"/>
      <c r="GXX37" s="462"/>
      <c r="GXY37" s="462"/>
      <c r="GXZ37" s="462"/>
      <c r="GYA37" s="462"/>
      <c r="GYB37" s="462"/>
      <c r="GYC37" s="462"/>
      <c r="GYD37" s="462"/>
      <c r="GYE37" s="462"/>
      <c r="GYF37" s="462"/>
      <c r="GYG37" s="462"/>
      <c r="GYH37" s="462"/>
      <c r="GYI37" s="462"/>
      <c r="GYJ37" s="462"/>
      <c r="GYK37" s="462"/>
      <c r="GYL37" s="462"/>
      <c r="GYM37" s="462"/>
      <c r="GYN37" s="462"/>
      <c r="GYO37" s="462"/>
      <c r="GYP37" s="462"/>
      <c r="GYQ37" s="462"/>
      <c r="GYR37" s="462"/>
      <c r="GYS37" s="462"/>
      <c r="GYT37" s="462"/>
      <c r="GYU37" s="462"/>
      <c r="GYV37" s="462"/>
      <c r="GYW37" s="462"/>
      <c r="GYX37" s="462"/>
      <c r="GYY37" s="462"/>
      <c r="GYZ37" s="462"/>
      <c r="GZA37" s="462"/>
      <c r="GZB37" s="462"/>
      <c r="GZC37" s="462"/>
      <c r="GZD37" s="462"/>
      <c r="GZE37" s="462"/>
      <c r="GZF37" s="462"/>
      <c r="GZG37" s="462"/>
      <c r="GZH37" s="462"/>
      <c r="GZI37" s="462"/>
      <c r="GZJ37" s="462"/>
      <c r="GZK37" s="462"/>
      <c r="GZL37" s="462"/>
      <c r="GZM37" s="462"/>
      <c r="GZN37" s="462"/>
      <c r="GZO37" s="462"/>
      <c r="GZP37" s="462"/>
      <c r="GZQ37" s="462"/>
      <c r="GZR37" s="462"/>
      <c r="GZS37" s="462"/>
      <c r="GZT37" s="462"/>
      <c r="GZU37" s="462"/>
      <c r="GZV37" s="462"/>
      <c r="GZW37" s="462"/>
      <c r="GZX37" s="462"/>
      <c r="GZY37" s="462"/>
      <c r="GZZ37" s="462"/>
      <c r="HAA37" s="462"/>
      <c r="HAB37" s="462"/>
      <c r="HAC37" s="462"/>
      <c r="HAD37" s="462"/>
      <c r="HAE37" s="462"/>
      <c r="HAF37" s="462"/>
      <c r="HAG37" s="462"/>
      <c r="HAH37" s="462"/>
      <c r="HAI37" s="462"/>
      <c r="HAJ37" s="462"/>
      <c r="HAK37" s="462"/>
      <c r="HAL37" s="462"/>
      <c r="HAM37" s="462"/>
      <c r="HAN37" s="462"/>
      <c r="HAO37" s="462"/>
      <c r="HAP37" s="462"/>
      <c r="HAQ37" s="462"/>
      <c r="HAR37" s="462"/>
      <c r="HAS37" s="462"/>
      <c r="HAT37" s="462"/>
      <c r="HAU37" s="462"/>
      <c r="HAV37" s="462"/>
      <c r="HAW37" s="462"/>
      <c r="HAX37" s="462"/>
      <c r="HAY37" s="462"/>
      <c r="HAZ37" s="462"/>
      <c r="HBA37" s="462"/>
      <c r="HBB37" s="462"/>
      <c r="HBC37" s="462"/>
      <c r="HBD37" s="462"/>
      <c r="HBE37" s="462"/>
      <c r="HBF37" s="462"/>
      <c r="HBG37" s="462"/>
      <c r="HBH37" s="462"/>
      <c r="HBI37" s="462"/>
      <c r="HBJ37" s="462"/>
      <c r="HBK37" s="462"/>
      <c r="HBL37" s="462"/>
      <c r="HBM37" s="462"/>
      <c r="HBN37" s="462"/>
      <c r="HBO37" s="462"/>
      <c r="HBP37" s="462"/>
      <c r="HBQ37" s="462"/>
      <c r="HBR37" s="462"/>
      <c r="HBS37" s="462"/>
      <c r="HBT37" s="462"/>
      <c r="HBU37" s="462"/>
      <c r="HBV37" s="462"/>
      <c r="HBW37" s="462"/>
      <c r="HBX37" s="462"/>
      <c r="HBY37" s="462"/>
      <c r="HBZ37" s="462"/>
      <c r="HCA37" s="462"/>
      <c r="HCB37" s="462"/>
      <c r="HCC37" s="462"/>
      <c r="HCD37" s="462"/>
      <c r="HCE37" s="462"/>
      <c r="HCF37" s="462"/>
      <c r="HCG37" s="462"/>
      <c r="HCH37" s="462"/>
      <c r="HCI37" s="462"/>
      <c r="HCJ37" s="462"/>
      <c r="HCK37" s="462"/>
      <c r="HCL37" s="462"/>
      <c r="HCM37" s="462"/>
      <c r="HCN37" s="462"/>
      <c r="HCO37" s="462"/>
      <c r="HCP37" s="462"/>
      <c r="HCQ37" s="462"/>
      <c r="HCR37" s="462"/>
      <c r="HCS37" s="462"/>
      <c r="HCT37" s="462"/>
      <c r="HCU37" s="462"/>
      <c r="HCV37" s="462"/>
      <c r="HCW37" s="462"/>
      <c r="HCX37" s="462"/>
      <c r="HCY37" s="462"/>
      <c r="HCZ37" s="462"/>
      <c r="HDA37" s="462"/>
      <c r="HDB37" s="462"/>
      <c r="HDC37" s="462"/>
      <c r="HDD37" s="462"/>
      <c r="HDE37" s="462"/>
      <c r="HDF37" s="462"/>
      <c r="HDG37" s="462"/>
      <c r="HDH37" s="462"/>
      <c r="HDI37" s="462"/>
      <c r="HDJ37" s="462"/>
      <c r="HDK37" s="462"/>
      <c r="HDL37" s="462"/>
      <c r="HDM37" s="462"/>
      <c r="HDN37" s="462"/>
      <c r="HDO37" s="462"/>
      <c r="HDP37" s="462"/>
      <c r="HDQ37" s="462"/>
      <c r="HDR37" s="462"/>
      <c r="HDS37" s="462"/>
      <c r="HDT37" s="462"/>
      <c r="HDU37" s="462"/>
      <c r="HDV37" s="462"/>
      <c r="HDW37" s="462"/>
      <c r="HDX37" s="462"/>
      <c r="HDY37" s="462"/>
      <c r="HDZ37" s="462"/>
      <c r="HEA37" s="462"/>
      <c r="HEB37" s="462"/>
      <c r="HEC37" s="462"/>
      <c r="HED37" s="462"/>
      <c r="HEE37" s="462"/>
      <c r="HEF37" s="462"/>
      <c r="HEG37" s="462"/>
      <c r="HEH37" s="462"/>
      <c r="HEI37" s="462"/>
      <c r="HEJ37" s="462"/>
      <c r="HEK37" s="462"/>
      <c r="HEL37" s="462"/>
      <c r="HEM37" s="462"/>
      <c r="HEN37" s="462"/>
      <c r="HEO37" s="462"/>
      <c r="HEP37" s="462"/>
      <c r="HEQ37" s="462"/>
      <c r="HER37" s="462"/>
      <c r="HES37" s="462"/>
      <c r="HET37" s="462"/>
      <c r="HEU37" s="462"/>
      <c r="HEV37" s="462"/>
      <c r="HEW37" s="462"/>
      <c r="HEX37" s="462"/>
      <c r="HEY37" s="462"/>
      <c r="HEZ37" s="462"/>
      <c r="HFA37" s="462"/>
      <c r="HFB37" s="462"/>
      <c r="HFC37" s="462"/>
      <c r="HFD37" s="462"/>
      <c r="HFE37" s="462"/>
      <c r="HFF37" s="462"/>
      <c r="HFG37" s="462"/>
      <c r="HFH37" s="462"/>
      <c r="HFI37" s="462"/>
      <c r="HFJ37" s="462"/>
      <c r="HFK37" s="462"/>
      <c r="HFL37" s="462"/>
      <c r="HFM37" s="462"/>
      <c r="HFN37" s="462"/>
      <c r="HFO37" s="462"/>
      <c r="HFP37" s="462"/>
      <c r="HFQ37" s="462"/>
      <c r="HFR37" s="462"/>
      <c r="HFS37" s="462"/>
      <c r="HFT37" s="462"/>
      <c r="HFU37" s="462"/>
      <c r="HFV37" s="462"/>
      <c r="HFW37" s="462"/>
      <c r="HFX37" s="462"/>
      <c r="HFY37" s="462"/>
      <c r="HFZ37" s="462"/>
      <c r="HGA37" s="462"/>
      <c r="HGB37" s="462"/>
      <c r="HGC37" s="462"/>
      <c r="HGD37" s="462"/>
      <c r="HGE37" s="462"/>
      <c r="HGF37" s="462"/>
      <c r="HGG37" s="462"/>
      <c r="HGH37" s="462"/>
      <c r="HGI37" s="462"/>
      <c r="HGJ37" s="462"/>
      <c r="HGK37" s="462"/>
      <c r="HGL37" s="462"/>
      <c r="HGM37" s="462"/>
      <c r="HGN37" s="462"/>
      <c r="HGO37" s="462"/>
      <c r="HGP37" s="462"/>
      <c r="HGQ37" s="462"/>
      <c r="HGR37" s="462"/>
      <c r="HGS37" s="462"/>
      <c r="HGT37" s="462"/>
      <c r="HGU37" s="462"/>
      <c r="HGV37" s="462"/>
      <c r="HGW37" s="462"/>
      <c r="HGX37" s="462"/>
      <c r="HGY37" s="462"/>
      <c r="HGZ37" s="462"/>
      <c r="HHA37" s="462"/>
      <c r="HHB37" s="462"/>
      <c r="HHC37" s="462"/>
      <c r="HHD37" s="462"/>
      <c r="HHE37" s="462"/>
      <c r="HHF37" s="462"/>
      <c r="HHG37" s="462"/>
      <c r="HHH37" s="462"/>
      <c r="HHI37" s="462"/>
      <c r="HHJ37" s="462"/>
      <c r="HHK37" s="462"/>
      <c r="HHL37" s="462"/>
      <c r="HHM37" s="462"/>
      <c r="HHN37" s="462"/>
      <c r="HHO37" s="462"/>
      <c r="HHP37" s="462"/>
      <c r="HHQ37" s="462"/>
      <c r="HHR37" s="462"/>
      <c r="HHS37" s="462"/>
      <c r="HHT37" s="462"/>
      <c r="HHU37" s="462"/>
      <c r="HHV37" s="462"/>
      <c r="HHW37" s="462"/>
      <c r="HHX37" s="462"/>
      <c r="HHY37" s="462"/>
      <c r="HHZ37" s="462"/>
      <c r="HIA37" s="462"/>
      <c r="HIB37" s="462"/>
      <c r="HIC37" s="462"/>
      <c r="HID37" s="462"/>
      <c r="HIE37" s="462"/>
      <c r="HIF37" s="462"/>
      <c r="HIG37" s="462"/>
      <c r="HIH37" s="462"/>
      <c r="HII37" s="462"/>
      <c r="HIJ37" s="462"/>
      <c r="HIK37" s="462"/>
      <c r="HIL37" s="462"/>
      <c r="HIM37" s="462"/>
      <c r="HIN37" s="462"/>
      <c r="HIO37" s="462"/>
      <c r="HIP37" s="462"/>
      <c r="HIQ37" s="462"/>
      <c r="HIR37" s="462"/>
      <c r="HIS37" s="462"/>
      <c r="HIT37" s="462"/>
      <c r="HIU37" s="462"/>
      <c r="HIV37" s="462"/>
      <c r="HIW37" s="462"/>
      <c r="HIX37" s="462"/>
      <c r="HIY37" s="462"/>
      <c r="HIZ37" s="462"/>
      <c r="HJA37" s="462"/>
      <c r="HJB37" s="462"/>
      <c r="HJC37" s="462"/>
      <c r="HJD37" s="462"/>
      <c r="HJE37" s="462"/>
      <c r="HJF37" s="462"/>
      <c r="HJG37" s="462"/>
      <c r="HJH37" s="462"/>
      <c r="HJI37" s="462"/>
      <c r="HJJ37" s="462"/>
      <c r="HJK37" s="462"/>
      <c r="HJL37" s="462"/>
      <c r="HJM37" s="462"/>
      <c r="HJN37" s="462"/>
      <c r="HJO37" s="462"/>
      <c r="HJP37" s="462"/>
      <c r="HJQ37" s="462"/>
      <c r="HJR37" s="462"/>
      <c r="HJS37" s="462"/>
      <c r="HJT37" s="462"/>
      <c r="HJU37" s="462"/>
      <c r="HJV37" s="462"/>
      <c r="HJW37" s="462"/>
      <c r="HJX37" s="462"/>
      <c r="HJY37" s="462"/>
      <c r="HJZ37" s="462"/>
      <c r="HKA37" s="462"/>
      <c r="HKB37" s="462"/>
      <c r="HKC37" s="462"/>
      <c r="HKD37" s="462"/>
      <c r="HKE37" s="462"/>
      <c r="HKF37" s="462"/>
      <c r="HKG37" s="462"/>
      <c r="HKH37" s="462"/>
      <c r="HKI37" s="462"/>
      <c r="HKJ37" s="462"/>
      <c r="HKK37" s="462"/>
      <c r="HKL37" s="462"/>
      <c r="HKM37" s="462"/>
      <c r="HKN37" s="462"/>
      <c r="HKO37" s="462"/>
      <c r="HKP37" s="462"/>
      <c r="HKQ37" s="462"/>
      <c r="HKR37" s="462"/>
      <c r="HKS37" s="462"/>
      <c r="HKT37" s="462"/>
      <c r="HKU37" s="462"/>
      <c r="HKV37" s="462"/>
      <c r="HKW37" s="462"/>
      <c r="HKX37" s="462"/>
      <c r="HKY37" s="462"/>
      <c r="HKZ37" s="462"/>
      <c r="HLA37" s="462"/>
      <c r="HLB37" s="462"/>
      <c r="HLC37" s="462"/>
      <c r="HLD37" s="462"/>
      <c r="HLE37" s="462"/>
      <c r="HLF37" s="462"/>
      <c r="HLG37" s="462"/>
      <c r="HLH37" s="462"/>
      <c r="HLI37" s="462"/>
      <c r="HLJ37" s="462"/>
      <c r="HLK37" s="462"/>
      <c r="HLL37" s="462"/>
      <c r="HLM37" s="462"/>
      <c r="HLN37" s="462"/>
      <c r="HLO37" s="462"/>
      <c r="HLP37" s="462"/>
      <c r="HLQ37" s="462"/>
      <c r="HLR37" s="462"/>
      <c r="HLS37" s="462"/>
      <c r="HLT37" s="462"/>
      <c r="HLU37" s="462"/>
      <c r="HLV37" s="462"/>
      <c r="HLW37" s="462"/>
      <c r="HLX37" s="462"/>
      <c r="HLY37" s="462"/>
      <c r="HLZ37" s="462"/>
      <c r="HMA37" s="462"/>
      <c r="HMB37" s="462"/>
      <c r="HMC37" s="462"/>
      <c r="HMD37" s="462"/>
      <c r="HME37" s="462"/>
      <c r="HMF37" s="462"/>
      <c r="HMG37" s="462"/>
      <c r="HMH37" s="462"/>
      <c r="HMI37" s="462"/>
      <c r="HMJ37" s="462"/>
      <c r="HMK37" s="462"/>
      <c r="HML37" s="462"/>
      <c r="HMM37" s="462"/>
      <c r="HMN37" s="462"/>
      <c r="HMO37" s="462"/>
      <c r="HMP37" s="462"/>
      <c r="HMQ37" s="462"/>
      <c r="HMR37" s="462"/>
      <c r="HMS37" s="462"/>
      <c r="HMT37" s="462"/>
      <c r="HMU37" s="462"/>
      <c r="HMV37" s="462"/>
      <c r="HMW37" s="462"/>
      <c r="HMX37" s="462"/>
      <c r="HMY37" s="462"/>
      <c r="HMZ37" s="462"/>
      <c r="HNA37" s="462"/>
      <c r="HNB37" s="462"/>
      <c r="HNC37" s="462"/>
      <c r="HND37" s="462"/>
      <c r="HNE37" s="462"/>
      <c r="HNF37" s="462"/>
      <c r="HNG37" s="462"/>
      <c r="HNH37" s="462"/>
      <c r="HNI37" s="462"/>
      <c r="HNJ37" s="462"/>
      <c r="HNK37" s="462"/>
      <c r="HNL37" s="462"/>
      <c r="HNM37" s="462"/>
      <c r="HNN37" s="462"/>
      <c r="HNO37" s="462"/>
      <c r="HNP37" s="462"/>
      <c r="HNQ37" s="462"/>
      <c r="HNR37" s="462"/>
      <c r="HNS37" s="462"/>
      <c r="HNT37" s="462"/>
      <c r="HNU37" s="462"/>
      <c r="HNV37" s="462"/>
      <c r="HNW37" s="462"/>
      <c r="HNX37" s="462"/>
      <c r="HNY37" s="462"/>
      <c r="HNZ37" s="462"/>
      <c r="HOA37" s="462"/>
      <c r="HOB37" s="462"/>
      <c r="HOC37" s="462"/>
      <c r="HOD37" s="462"/>
      <c r="HOE37" s="462"/>
      <c r="HOF37" s="462"/>
      <c r="HOG37" s="462"/>
      <c r="HOH37" s="462"/>
      <c r="HOI37" s="462"/>
      <c r="HOJ37" s="462"/>
      <c r="HOK37" s="462"/>
      <c r="HOL37" s="462"/>
      <c r="HOM37" s="462"/>
      <c r="HON37" s="462"/>
      <c r="HOO37" s="462"/>
      <c r="HOP37" s="462"/>
      <c r="HOQ37" s="462"/>
      <c r="HOR37" s="462"/>
      <c r="HOS37" s="462"/>
      <c r="HOT37" s="462"/>
      <c r="HOU37" s="462"/>
      <c r="HOV37" s="462"/>
      <c r="HOW37" s="462"/>
      <c r="HOX37" s="462"/>
      <c r="HOY37" s="462"/>
      <c r="HOZ37" s="462"/>
      <c r="HPA37" s="462"/>
      <c r="HPB37" s="462"/>
      <c r="HPC37" s="462"/>
      <c r="HPD37" s="462"/>
      <c r="HPE37" s="462"/>
      <c r="HPF37" s="462"/>
      <c r="HPG37" s="462"/>
      <c r="HPH37" s="462"/>
      <c r="HPI37" s="462"/>
      <c r="HPJ37" s="462"/>
      <c r="HPK37" s="462"/>
      <c r="HPL37" s="462"/>
      <c r="HPM37" s="462"/>
      <c r="HPN37" s="462"/>
      <c r="HPO37" s="462"/>
      <c r="HPP37" s="462"/>
      <c r="HPQ37" s="462"/>
      <c r="HPR37" s="462"/>
      <c r="HPS37" s="462"/>
      <c r="HPT37" s="462"/>
      <c r="HPU37" s="462"/>
      <c r="HPV37" s="462"/>
      <c r="HPW37" s="462"/>
      <c r="HPX37" s="462"/>
      <c r="HPY37" s="462"/>
      <c r="HPZ37" s="462"/>
      <c r="HQA37" s="462"/>
      <c r="HQB37" s="462"/>
      <c r="HQC37" s="462"/>
      <c r="HQD37" s="462"/>
      <c r="HQE37" s="462"/>
      <c r="HQF37" s="462"/>
      <c r="HQG37" s="462"/>
      <c r="HQH37" s="462"/>
      <c r="HQI37" s="462"/>
      <c r="HQJ37" s="462"/>
      <c r="HQK37" s="462"/>
      <c r="HQL37" s="462"/>
      <c r="HQM37" s="462"/>
      <c r="HQN37" s="462"/>
      <c r="HQO37" s="462"/>
      <c r="HQP37" s="462"/>
      <c r="HQQ37" s="462"/>
      <c r="HQR37" s="462"/>
      <c r="HQS37" s="462"/>
      <c r="HQT37" s="462"/>
      <c r="HQU37" s="462"/>
      <c r="HQV37" s="462"/>
      <c r="HQW37" s="462"/>
      <c r="HQX37" s="462"/>
      <c r="HQY37" s="462"/>
      <c r="HQZ37" s="462"/>
      <c r="HRA37" s="462"/>
      <c r="HRB37" s="462"/>
      <c r="HRC37" s="462"/>
      <c r="HRD37" s="462"/>
      <c r="HRE37" s="462"/>
      <c r="HRF37" s="462"/>
      <c r="HRG37" s="462"/>
      <c r="HRH37" s="462"/>
      <c r="HRI37" s="462"/>
      <c r="HRJ37" s="462"/>
      <c r="HRK37" s="462"/>
      <c r="HRL37" s="462"/>
      <c r="HRM37" s="462"/>
      <c r="HRN37" s="462"/>
      <c r="HRO37" s="462"/>
      <c r="HRP37" s="462"/>
      <c r="HRQ37" s="462"/>
      <c r="HRR37" s="462"/>
      <c r="HRS37" s="462"/>
      <c r="HRT37" s="462"/>
      <c r="HRU37" s="462"/>
      <c r="HRV37" s="462"/>
      <c r="HRW37" s="462"/>
      <c r="HRX37" s="462"/>
      <c r="HRY37" s="462"/>
      <c r="HRZ37" s="462"/>
      <c r="HSA37" s="462"/>
      <c r="HSB37" s="462"/>
      <c r="HSC37" s="462"/>
      <c r="HSD37" s="462"/>
      <c r="HSE37" s="462"/>
      <c r="HSF37" s="462"/>
      <c r="HSG37" s="462"/>
      <c r="HSH37" s="462"/>
      <c r="HSI37" s="462"/>
      <c r="HSJ37" s="462"/>
      <c r="HSK37" s="462"/>
      <c r="HSL37" s="462"/>
      <c r="HSM37" s="462"/>
      <c r="HSN37" s="462"/>
      <c r="HSO37" s="462"/>
      <c r="HSP37" s="462"/>
      <c r="HSQ37" s="462"/>
      <c r="HSR37" s="462"/>
      <c r="HSS37" s="462"/>
      <c r="HST37" s="462"/>
      <c r="HSU37" s="462"/>
      <c r="HSV37" s="462"/>
      <c r="HSW37" s="462"/>
      <c r="HSX37" s="462"/>
      <c r="HSY37" s="462"/>
      <c r="HSZ37" s="462"/>
      <c r="HTA37" s="462"/>
      <c r="HTB37" s="462"/>
      <c r="HTC37" s="462"/>
      <c r="HTD37" s="462"/>
      <c r="HTE37" s="462"/>
      <c r="HTF37" s="462"/>
      <c r="HTG37" s="462"/>
      <c r="HTH37" s="462"/>
      <c r="HTI37" s="462"/>
      <c r="HTJ37" s="462"/>
      <c r="HTK37" s="462"/>
      <c r="HTL37" s="462"/>
      <c r="HTM37" s="462"/>
      <c r="HTN37" s="462"/>
      <c r="HTO37" s="462"/>
      <c r="HTP37" s="462"/>
      <c r="HTQ37" s="462"/>
      <c r="HTR37" s="462"/>
      <c r="HTS37" s="462"/>
      <c r="HTT37" s="462"/>
      <c r="HTU37" s="462"/>
      <c r="HTV37" s="462"/>
      <c r="HTW37" s="462"/>
      <c r="HTX37" s="462"/>
      <c r="HTY37" s="462"/>
      <c r="HTZ37" s="462"/>
      <c r="HUA37" s="462"/>
      <c r="HUB37" s="462"/>
      <c r="HUC37" s="462"/>
      <c r="HUD37" s="462"/>
      <c r="HUE37" s="462"/>
      <c r="HUF37" s="462"/>
      <c r="HUG37" s="462"/>
      <c r="HUH37" s="462"/>
      <c r="HUI37" s="462"/>
      <c r="HUJ37" s="462"/>
      <c r="HUK37" s="462"/>
      <c r="HUL37" s="462"/>
      <c r="HUM37" s="462"/>
      <c r="HUN37" s="462"/>
      <c r="HUO37" s="462"/>
      <c r="HUP37" s="462"/>
      <c r="HUQ37" s="462"/>
      <c r="HUR37" s="462"/>
      <c r="HUS37" s="462"/>
      <c r="HUT37" s="462"/>
      <c r="HUU37" s="462"/>
      <c r="HUV37" s="462"/>
      <c r="HUW37" s="462"/>
      <c r="HUX37" s="462"/>
      <c r="HUY37" s="462"/>
      <c r="HUZ37" s="462"/>
      <c r="HVA37" s="462"/>
      <c r="HVB37" s="462"/>
      <c r="HVC37" s="462"/>
      <c r="HVD37" s="462"/>
      <c r="HVE37" s="462"/>
      <c r="HVF37" s="462"/>
      <c r="HVG37" s="462"/>
      <c r="HVH37" s="462"/>
      <c r="HVI37" s="462"/>
      <c r="HVJ37" s="462"/>
      <c r="HVK37" s="462"/>
      <c r="HVL37" s="462"/>
      <c r="HVM37" s="462"/>
      <c r="HVN37" s="462"/>
      <c r="HVO37" s="462"/>
      <c r="HVP37" s="462"/>
      <c r="HVQ37" s="462"/>
      <c r="HVR37" s="462"/>
      <c r="HVS37" s="462"/>
      <c r="HVT37" s="462"/>
      <c r="HVU37" s="462"/>
      <c r="HVV37" s="462"/>
      <c r="HVW37" s="462"/>
      <c r="HVX37" s="462"/>
      <c r="HVY37" s="462"/>
      <c r="HVZ37" s="462"/>
      <c r="HWA37" s="462"/>
      <c r="HWB37" s="462"/>
      <c r="HWC37" s="462"/>
      <c r="HWD37" s="462"/>
      <c r="HWE37" s="462"/>
      <c r="HWF37" s="462"/>
      <c r="HWG37" s="462"/>
      <c r="HWH37" s="462"/>
      <c r="HWI37" s="462"/>
      <c r="HWJ37" s="462"/>
      <c r="HWK37" s="462"/>
      <c r="HWL37" s="462"/>
      <c r="HWM37" s="462"/>
      <c r="HWN37" s="462"/>
      <c r="HWO37" s="462"/>
      <c r="HWP37" s="462"/>
      <c r="HWQ37" s="462"/>
      <c r="HWR37" s="462"/>
      <c r="HWS37" s="462"/>
      <c r="HWT37" s="462"/>
      <c r="HWU37" s="462"/>
      <c r="HWV37" s="462"/>
      <c r="HWW37" s="462"/>
      <c r="HWX37" s="462"/>
      <c r="HWY37" s="462"/>
      <c r="HWZ37" s="462"/>
      <c r="HXA37" s="462"/>
      <c r="HXB37" s="462"/>
      <c r="HXC37" s="462"/>
      <c r="HXD37" s="462"/>
      <c r="HXE37" s="462"/>
      <c r="HXF37" s="462"/>
      <c r="HXG37" s="462"/>
      <c r="HXH37" s="462"/>
      <c r="HXI37" s="462"/>
      <c r="HXJ37" s="462"/>
      <c r="HXK37" s="462"/>
      <c r="HXL37" s="462"/>
      <c r="HXM37" s="462"/>
      <c r="HXN37" s="462"/>
      <c r="HXO37" s="462"/>
      <c r="HXP37" s="462"/>
      <c r="HXQ37" s="462"/>
      <c r="HXR37" s="462"/>
      <c r="HXS37" s="462"/>
      <c r="HXT37" s="462"/>
      <c r="HXU37" s="462"/>
      <c r="HXV37" s="462"/>
      <c r="HXW37" s="462"/>
      <c r="HXX37" s="462"/>
      <c r="HXY37" s="462"/>
      <c r="HXZ37" s="462"/>
      <c r="HYA37" s="462"/>
      <c r="HYB37" s="462"/>
      <c r="HYC37" s="462"/>
      <c r="HYD37" s="462"/>
      <c r="HYE37" s="462"/>
      <c r="HYF37" s="462"/>
      <c r="HYG37" s="462"/>
      <c r="HYH37" s="462"/>
      <c r="HYI37" s="462"/>
      <c r="HYJ37" s="462"/>
      <c r="HYK37" s="462"/>
      <c r="HYL37" s="462"/>
      <c r="HYM37" s="462"/>
      <c r="HYN37" s="462"/>
      <c r="HYO37" s="462"/>
      <c r="HYP37" s="462"/>
      <c r="HYQ37" s="462"/>
      <c r="HYR37" s="462"/>
      <c r="HYS37" s="462"/>
      <c r="HYT37" s="462"/>
      <c r="HYU37" s="462"/>
      <c r="HYV37" s="462"/>
      <c r="HYW37" s="462"/>
      <c r="HYX37" s="462"/>
      <c r="HYY37" s="462"/>
      <c r="HYZ37" s="462"/>
      <c r="HZA37" s="462"/>
      <c r="HZB37" s="462"/>
      <c r="HZC37" s="462"/>
      <c r="HZD37" s="462"/>
      <c r="HZE37" s="462"/>
      <c r="HZF37" s="462"/>
      <c r="HZG37" s="462"/>
      <c r="HZH37" s="462"/>
      <c r="HZI37" s="462"/>
      <c r="HZJ37" s="462"/>
      <c r="HZK37" s="462"/>
      <c r="HZL37" s="462"/>
      <c r="HZM37" s="462"/>
      <c r="HZN37" s="462"/>
      <c r="HZO37" s="462"/>
      <c r="HZP37" s="462"/>
      <c r="HZQ37" s="462"/>
      <c r="HZR37" s="462"/>
      <c r="HZS37" s="462"/>
      <c r="HZT37" s="462"/>
      <c r="HZU37" s="462"/>
      <c r="HZV37" s="462"/>
      <c r="HZW37" s="462"/>
      <c r="HZX37" s="462"/>
      <c r="HZY37" s="462"/>
      <c r="HZZ37" s="462"/>
      <c r="IAA37" s="462"/>
      <c r="IAB37" s="462"/>
      <c r="IAC37" s="462"/>
      <c r="IAD37" s="462"/>
      <c r="IAE37" s="462"/>
      <c r="IAF37" s="462"/>
      <c r="IAG37" s="462"/>
      <c r="IAH37" s="462"/>
      <c r="IAI37" s="462"/>
      <c r="IAJ37" s="462"/>
      <c r="IAK37" s="462"/>
      <c r="IAL37" s="462"/>
      <c r="IAM37" s="462"/>
      <c r="IAN37" s="462"/>
      <c r="IAO37" s="462"/>
      <c r="IAP37" s="462"/>
      <c r="IAQ37" s="462"/>
      <c r="IAR37" s="462"/>
      <c r="IAS37" s="462"/>
      <c r="IAT37" s="462"/>
      <c r="IAU37" s="462"/>
      <c r="IAV37" s="462"/>
      <c r="IAW37" s="462"/>
      <c r="IAX37" s="462"/>
      <c r="IAY37" s="462"/>
      <c r="IAZ37" s="462"/>
      <c r="IBA37" s="462"/>
      <c r="IBB37" s="462"/>
      <c r="IBC37" s="462"/>
      <c r="IBD37" s="462"/>
      <c r="IBE37" s="462"/>
      <c r="IBF37" s="462"/>
      <c r="IBG37" s="462"/>
      <c r="IBH37" s="462"/>
      <c r="IBI37" s="462"/>
      <c r="IBJ37" s="462"/>
      <c r="IBK37" s="462"/>
      <c r="IBL37" s="462"/>
      <c r="IBM37" s="462"/>
      <c r="IBN37" s="462"/>
      <c r="IBO37" s="462"/>
      <c r="IBP37" s="462"/>
      <c r="IBQ37" s="462"/>
      <c r="IBR37" s="462"/>
      <c r="IBS37" s="462"/>
      <c r="IBT37" s="462"/>
      <c r="IBU37" s="462"/>
      <c r="IBV37" s="462"/>
      <c r="IBW37" s="462"/>
      <c r="IBX37" s="462"/>
      <c r="IBY37" s="462"/>
      <c r="IBZ37" s="462"/>
      <c r="ICA37" s="462"/>
      <c r="ICB37" s="462"/>
      <c r="ICC37" s="462"/>
      <c r="ICD37" s="462"/>
      <c r="ICE37" s="462"/>
      <c r="ICF37" s="462"/>
      <c r="ICG37" s="462"/>
      <c r="ICH37" s="462"/>
      <c r="ICI37" s="462"/>
      <c r="ICJ37" s="462"/>
      <c r="ICK37" s="462"/>
      <c r="ICL37" s="462"/>
      <c r="ICM37" s="462"/>
      <c r="ICN37" s="462"/>
      <c r="ICO37" s="462"/>
      <c r="ICP37" s="462"/>
      <c r="ICQ37" s="462"/>
      <c r="ICR37" s="462"/>
      <c r="ICS37" s="462"/>
      <c r="ICT37" s="462"/>
      <c r="ICU37" s="462"/>
      <c r="ICV37" s="462"/>
      <c r="ICW37" s="462"/>
      <c r="ICX37" s="462"/>
      <c r="ICY37" s="462"/>
      <c r="ICZ37" s="462"/>
      <c r="IDA37" s="462"/>
      <c r="IDB37" s="462"/>
      <c r="IDC37" s="462"/>
      <c r="IDD37" s="462"/>
      <c r="IDE37" s="462"/>
      <c r="IDF37" s="462"/>
      <c r="IDG37" s="462"/>
      <c r="IDH37" s="462"/>
      <c r="IDI37" s="462"/>
      <c r="IDJ37" s="462"/>
      <c r="IDK37" s="462"/>
      <c r="IDL37" s="462"/>
      <c r="IDM37" s="462"/>
      <c r="IDN37" s="462"/>
      <c r="IDO37" s="462"/>
      <c r="IDP37" s="462"/>
      <c r="IDQ37" s="462"/>
      <c r="IDR37" s="462"/>
      <c r="IDS37" s="462"/>
      <c r="IDT37" s="462"/>
      <c r="IDU37" s="462"/>
      <c r="IDV37" s="462"/>
      <c r="IDW37" s="462"/>
      <c r="IDX37" s="462"/>
      <c r="IDY37" s="462"/>
      <c r="IDZ37" s="462"/>
      <c r="IEA37" s="462"/>
      <c r="IEB37" s="462"/>
      <c r="IEC37" s="462"/>
      <c r="IED37" s="462"/>
      <c r="IEE37" s="462"/>
      <c r="IEF37" s="462"/>
      <c r="IEG37" s="462"/>
      <c r="IEH37" s="462"/>
      <c r="IEI37" s="462"/>
      <c r="IEJ37" s="462"/>
      <c r="IEK37" s="462"/>
      <c r="IEL37" s="462"/>
      <c r="IEM37" s="462"/>
      <c r="IEN37" s="462"/>
      <c r="IEO37" s="462"/>
      <c r="IEP37" s="462"/>
      <c r="IEQ37" s="462"/>
      <c r="IER37" s="462"/>
      <c r="IES37" s="462"/>
      <c r="IET37" s="462"/>
      <c r="IEU37" s="462"/>
      <c r="IEV37" s="462"/>
      <c r="IEW37" s="462"/>
      <c r="IEX37" s="462"/>
      <c r="IEY37" s="462"/>
      <c r="IEZ37" s="462"/>
      <c r="IFA37" s="462"/>
      <c r="IFB37" s="462"/>
      <c r="IFC37" s="462"/>
      <c r="IFD37" s="462"/>
      <c r="IFE37" s="462"/>
      <c r="IFF37" s="462"/>
      <c r="IFG37" s="462"/>
      <c r="IFH37" s="462"/>
      <c r="IFI37" s="462"/>
      <c r="IFJ37" s="462"/>
      <c r="IFK37" s="462"/>
      <c r="IFL37" s="462"/>
      <c r="IFM37" s="462"/>
      <c r="IFN37" s="462"/>
      <c r="IFO37" s="462"/>
      <c r="IFP37" s="462"/>
      <c r="IFQ37" s="462"/>
      <c r="IFR37" s="462"/>
      <c r="IFS37" s="462"/>
      <c r="IFT37" s="462"/>
      <c r="IFU37" s="462"/>
      <c r="IFV37" s="462"/>
      <c r="IFW37" s="462"/>
      <c r="IFX37" s="462"/>
      <c r="IFY37" s="462"/>
      <c r="IFZ37" s="462"/>
      <c r="IGA37" s="462"/>
      <c r="IGB37" s="462"/>
      <c r="IGC37" s="462"/>
      <c r="IGD37" s="462"/>
      <c r="IGE37" s="462"/>
      <c r="IGF37" s="462"/>
      <c r="IGG37" s="462"/>
      <c r="IGH37" s="462"/>
      <c r="IGI37" s="462"/>
      <c r="IGJ37" s="462"/>
      <c r="IGK37" s="462"/>
      <c r="IGL37" s="462"/>
      <c r="IGM37" s="462"/>
      <c r="IGN37" s="462"/>
      <c r="IGO37" s="462"/>
      <c r="IGP37" s="462"/>
      <c r="IGQ37" s="462"/>
      <c r="IGR37" s="462"/>
      <c r="IGS37" s="462"/>
      <c r="IGT37" s="462"/>
      <c r="IGU37" s="462"/>
      <c r="IGV37" s="462"/>
      <c r="IGW37" s="462"/>
      <c r="IGX37" s="462"/>
      <c r="IGY37" s="462"/>
      <c r="IGZ37" s="462"/>
      <c r="IHA37" s="462"/>
      <c r="IHB37" s="462"/>
      <c r="IHC37" s="462"/>
      <c r="IHD37" s="462"/>
      <c r="IHE37" s="462"/>
      <c r="IHF37" s="462"/>
      <c r="IHG37" s="462"/>
      <c r="IHH37" s="462"/>
      <c r="IHI37" s="462"/>
      <c r="IHJ37" s="462"/>
      <c r="IHK37" s="462"/>
      <c r="IHL37" s="462"/>
      <c r="IHM37" s="462"/>
      <c r="IHN37" s="462"/>
      <c r="IHO37" s="462"/>
      <c r="IHP37" s="462"/>
      <c r="IHQ37" s="462"/>
      <c r="IHR37" s="462"/>
      <c r="IHS37" s="462"/>
      <c r="IHT37" s="462"/>
      <c r="IHU37" s="462"/>
      <c r="IHV37" s="462"/>
      <c r="IHW37" s="462"/>
      <c r="IHX37" s="462"/>
      <c r="IHY37" s="462"/>
      <c r="IHZ37" s="462"/>
      <c r="IIA37" s="462"/>
      <c r="IIB37" s="462"/>
      <c r="IIC37" s="462"/>
      <c r="IID37" s="462"/>
      <c r="IIE37" s="462"/>
      <c r="IIF37" s="462"/>
      <c r="IIG37" s="462"/>
      <c r="IIH37" s="462"/>
      <c r="III37" s="462"/>
      <c r="IIJ37" s="462"/>
      <c r="IIK37" s="462"/>
      <c r="IIL37" s="462"/>
      <c r="IIM37" s="462"/>
      <c r="IIN37" s="462"/>
      <c r="IIO37" s="462"/>
      <c r="IIP37" s="462"/>
      <c r="IIQ37" s="462"/>
      <c r="IIR37" s="462"/>
      <c r="IIS37" s="462"/>
      <c r="IIT37" s="462"/>
      <c r="IIU37" s="462"/>
      <c r="IIV37" s="462"/>
      <c r="IIW37" s="462"/>
      <c r="IIX37" s="462"/>
      <c r="IIY37" s="462"/>
      <c r="IIZ37" s="462"/>
      <c r="IJA37" s="462"/>
      <c r="IJB37" s="462"/>
      <c r="IJC37" s="462"/>
      <c r="IJD37" s="462"/>
      <c r="IJE37" s="462"/>
      <c r="IJF37" s="462"/>
      <c r="IJG37" s="462"/>
      <c r="IJH37" s="462"/>
      <c r="IJI37" s="462"/>
      <c r="IJJ37" s="462"/>
      <c r="IJK37" s="462"/>
      <c r="IJL37" s="462"/>
      <c r="IJM37" s="462"/>
      <c r="IJN37" s="462"/>
      <c r="IJO37" s="462"/>
      <c r="IJP37" s="462"/>
      <c r="IJQ37" s="462"/>
      <c r="IJR37" s="462"/>
      <c r="IJS37" s="462"/>
      <c r="IJT37" s="462"/>
      <c r="IJU37" s="462"/>
      <c r="IJV37" s="462"/>
      <c r="IJW37" s="462"/>
      <c r="IJX37" s="462"/>
      <c r="IJY37" s="462"/>
      <c r="IJZ37" s="462"/>
      <c r="IKA37" s="462"/>
      <c r="IKB37" s="462"/>
      <c r="IKC37" s="462"/>
      <c r="IKD37" s="462"/>
      <c r="IKE37" s="462"/>
      <c r="IKF37" s="462"/>
      <c r="IKG37" s="462"/>
      <c r="IKH37" s="462"/>
      <c r="IKI37" s="462"/>
      <c r="IKJ37" s="462"/>
      <c r="IKK37" s="462"/>
      <c r="IKL37" s="462"/>
      <c r="IKM37" s="462"/>
      <c r="IKN37" s="462"/>
      <c r="IKO37" s="462"/>
      <c r="IKP37" s="462"/>
      <c r="IKQ37" s="462"/>
      <c r="IKR37" s="462"/>
      <c r="IKS37" s="462"/>
      <c r="IKT37" s="462"/>
      <c r="IKU37" s="462"/>
      <c r="IKV37" s="462"/>
      <c r="IKW37" s="462"/>
      <c r="IKX37" s="462"/>
      <c r="IKY37" s="462"/>
      <c r="IKZ37" s="462"/>
      <c r="ILA37" s="462"/>
      <c r="ILB37" s="462"/>
      <c r="ILC37" s="462"/>
      <c r="ILD37" s="462"/>
      <c r="ILE37" s="462"/>
      <c r="ILF37" s="462"/>
      <c r="ILG37" s="462"/>
      <c r="ILH37" s="462"/>
      <c r="ILI37" s="462"/>
      <c r="ILJ37" s="462"/>
      <c r="ILK37" s="462"/>
      <c r="ILL37" s="462"/>
      <c r="ILM37" s="462"/>
      <c r="ILN37" s="462"/>
      <c r="ILO37" s="462"/>
      <c r="ILP37" s="462"/>
      <c r="ILQ37" s="462"/>
      <c r="ILR37" s="462"/>
      <c r="ILS37" s="462"/>
      <c r="ILT37" s="462"/>
      <c r="ILU37" s="462"/>
      <c r="ILV37" s="462"/>
      <c r="ILW37" s="462"/>
      <c r="ILX37" s="462"/>
      <c r="ILY37" s="462"/>
      <c r="ILZ37" s="462"/>
      <c r="IMA37" s="462"/>
      <c r="IMB37" s="462"/>
      <c r="IMC37" s="462"/>
      <c r="IMD37" s="462"/>
      <c r="IME37" s="462"/>
      <c r="IMF37" s="462"/>
      <c r="IMG37" s="462"/>
      <c r="IMH37" s="462"/>
      <c r="IMI37" s="462"/>
      <c r="IMJ37" s="462"/>
      <c r="IMK37" s="462"/>
      <c r="IML37" s="462"/>
      <c r="IMM37" s="462"/>
      <c r="IMN37" s="462"/>
      <c r="IMO37" s="462"/>
      <c r="IMP37" s="462"/>
      <c r="IMQ37" s="462"/>
      <c r="IMR37" s="462"/>
      <c r="IMS37" s="462"/>
      <c r="IMT37" s="462"/>
      <c r="IMU37" s="462"/>
      <c r="IMV37" s="462"/>
      <c r="IMW37" s="462"/>
      <c r="IMX37" s="462"/>
      <c r="IMY37" s="462"/>
      <c r="IMZ37" s="462"/>
      <c r="INA37" s="462"/>
      <c r="INB37" s="462"/>
      <c r="INC37" s="462"/>
      <c r="IND37" s="462"/>
      <c r="INE37" s="462"/>
      <c r="INF37" s="462"/>
      <c r="ING37" s="462"/>
      <c r="INH37" s="462"/>
      <c r="INI37" s="462"/>
      <c r="INJ37" s="462"/>
      <c r="INK37" s="462"/>
      <c r="INL37" s="462"/>
      <c r="INM37" s="462"/>
      <c r="INN37" s="462"/>
      <c r="INO37" s="462"/>
      <c r="INP37" s="462"/>
      <c r="INQ37" s="462"/>
      <c r="INR37" s="462"/>
      <c r="INS37" s="462"/>
      <c r="INT37" s="462"/>
      <c r="INU37" s="462"/>
      <c r="INV37" s="462"/>
      <c r="INW37" s="462"/>
      <c r="INX37" s="462"/>
      <c r="INY37" s="462"/>
      <c r="INZ37" s="462"/>
      <c r="IOA37" s="462"/>
      <c r="IOB37" s="462"/>
      <c r="IOC37" s="462"/>
      <c r="IOD37" s="462"/>
      <c r="IOE37" s="462"/>
      <c r="IOF37" s="462"/>
      <c r="IOG37" s="462"/>
      <c r="IOH37" s="462"/>
      <c r="IOI37" s="462"/>
      <c r="IOJ37" s="462"/>
      <c r="IOK37" s="462"/>
      <c r="IOL37" s="462"/>
      <c r="IOM37" s="462"/>
      <c r="ION37" s="462"/>
      <c r="IOO37" s="462"/>
      <c r="IOP37" s="462"/>
      <c r="IOQ37" s="462"/>
      <c r="IOR37" s="462"/>
      <c r="IOS37" s="462"/>
      <c r="IOT37" s="462"/>
      <c r="IOU37" s="462"/>
      <c r="IOV37" s="462"/>
      <c r="IOW37" s="462"/>
      <c r="IOX37" s="462"/>
      <c r="IOY37" s="462"/>
      <c r="IOZ37" s="462"/>
      <c r="IPA37" s="462"/>
      <c r="IPB37" s="462"/>
      <c r="IPC37" s="462"/>
      <c r="IPD37" s="462"/>
      <c r="IPE37" s="462"/>
      <c r="IPF37" s="462"/>
      <c r="IPG37" s="462"/>
      <c r="IPH37" s="462"/>
      <c r="IPI37" s="462"/>
      <c r="IPJ37" s="462"/>
      <c r="IPK37" s="462"/>
      <c r="IPL37" s="462"/>
      <c r="IPM37" s="462"/>
      <c r="IPN37" s="462"/>
      <c r="IPO37" s="462"/>
      <c r="IPP37" s="462"/>
      <c r="IPQ37" s="462"/>
      <c r="IPR37" s="462"/>
      <c r="IPS37" s="462"/>
      <c r="IPT37" s="462"/>
      <c r="IPU37" s="462"/>
      <c r="IPV37" s="462"/>
      <c r="IPW37" s="462"/>
      <c r="IPX37" s="462"/>
      <c r="IPY37" s="462"/>
      <c r="IPZ37" s="462"/>
      <c r="IQA37" s="462"/>
      <c r="IQB37" s="462"/>
      <c r="IQC37" s="462"/>
      <c r="IQD37" s="462"/>
      <c r="IQE37" s="462"/>
      <c r="IQF37" s="462"/>
      <c r="IQG37" s="462"/>
      <c r="IQH37" s="462"/>
      <c r="IQI37" s="462"/>
      <c r="IQJ37" s="462"/>
      <c r="IQK37" s="462"/>
      <c r="IQL37" s="462"/>
      <c r="IQM37" s="462"/>
      <c r="IQN37" s="462"/>
      <c r="IQO37" s="462"/>
      <c r="IQP37" s="462"/>
      <c r="IQQ37" s="462"/>
      <c r="IQR37" s="462"/>
      <c r="IQS37" s="462"/>
      <c r="IQT37" s="462"/>
      <c r="IQU37" s="462"/>
      <c r="IQV37" s="462"/>
      <c r="IQW37" s="462"/>
      <c r="IQX37" s="462"/>
      <c r="IQY37" s="462"/>
      <c r="IQZ37" s="462"/>
      <c r="IRA37" s="462"/>
      <c r="IRB37" s="462"/>
      <c r="IRC37" s="462"/>
      <c r="IRD37" s="462"/>
      <c r="IRE37" s="462"/>
      <c r="IRF37" s="462"/>
      <c r="IRG37" s="462"/>
      <c r="IRH37" s="462"/>
      <c r="IRI37" s="462"/>
      <c r="IRJ37" s="462"/>
      <c r="IRK37" s="462"/>
      <c r="IRL37" s="462"/>
      <c r="IRM37" s="462"/>
      <c r="IRN37" s="462"/>
      <c r="IRO37" s="462"/>
      <c r="IRP37" s="462"/>
      <c r="IRQ37" s="462"/>
      <c r="IRR37" s="462"/>
      <c r="IRS37" s="462"/>
      <c r="IRT37" s="462"/>
      <c r="IRU37" s="462"/>
      <c r="IRV37" s="462"/>
      <c r="IRW37" s="462"/>
      <c r="IRX37" s="462"/>
      <c r="IRY37" s="462"/>
      <c r="IRZ37" s="462"/>
      <c r="ISA37" s="462"/>
      <c r="ISB37" s="462"/>
      <c r="ISC37" s="462"/>
      <c r="ISD37" s="462"/>
      <c r="ISE37" s="462"/>
      <c r="ISF37" s="462"/>
      <c r="ISG37" s="462"/>
      <c r="ISH37" s="462"/>
      <c r="ISI37" s="462"/>
      <c r="ISJ37" s="462"/>
      <c r="ISK37" s="462"/>
      <c r="ISL37" s="462"/>
      <c r="ISM37" s="462"/>
      <c r="ISN37" s="462"/>
      <c r="ISO37" s="462"/>
      <c r="ISP37" s="462"/>
      <c r="ISQ37" s="462"/>
      <c r="ISR37" s="462"/>
      <c r="ISS37" s="462"/>
      <c r="IST37" s="462"/>
      <c r="ISU37" s="462"/>
      <c r="ISV37" s="462"/>
      <c r="ISW37" s="462"/>
      <c r="ISX37" s="462"/>
      <c r="ISY37" s="462"/>
      <c r="ISZ37" s="462"/>
      <c r="ITA37" s="462"/>
      <c r="ITB37" s="462"/>
      <c r="ITC37" s="462"/>
      <c r="ITD37" s="462"/>
      <c r="ITE37" s="462"/>
      <c r="ITF37" s="462"/>
      <c r="ITG37" s="462"/>
      <c r="ITH37" s="462"/>
      <c r="ITI37" s="462"/>
      <c r="ITJ37" s="462"/>
      <c r="ITK37" s="462"/>
      <c r="ITL37" s="462"/>
      <c r="ITM37" s="462"/>
      <c r="ITN37" s="462"/>
      <c r="ITO37" s="462"/>
      <c r="ITP37" s="462"/>
      <c r="ITQ37" s="462"/>
      <c r="ITR37" s="462"/>
      <c r="ITS37" s="462"/>
      <c r="ITT37" s="462"/>
      <c r="ITU37" s="462"/>
      <c r="ITV37" s="462"/>
      <c r="ITW37" s="462"/>
      <c r="ITX37" s="462"/>
      <c r="ITY37" s="462"/>
      <c r="ITZ37" s="462"/>
      <c r="IUA37" s="462"/>
      <c r="IUB37" s="462"/>
      <c r="IUC37" s="462"/>
      <c r="IUD37" s="462"/>
      <c r="IUE37" s="462"/>
      <c r="IUF37" s="462"/>
      <c r="IUG37" s="462"/>
      <c r="IUH37" s="462"/>
      <c r="IUI37" s="462"/>
      <c r="IUJ37" s="462"/>
      <c r="IUK37" s="462"/>
      <c r="IUL37" s="462"/>
      <c r="IUM37" s="462"/>
      <c r="IUN37" s="462"/>
      <c r="IUO37" s="462"/>
      <c r="IUP37" s="462"/>
      <c r="IUQ37" s="462"/>
      <c r="IUR37" s="462"/>
      <c r="IUS37" s="462"/>
      <c r="IUT37" s="462"/>
      <c r="IUU37" s="462"/>
      <c r="IUV37" s="462"/>
      <c r="IUW37" s="462"/>
      <c r="IUX37" s="462"/>
      <c r="IUY37" s="462"/>
      <c r="IUZ37" s="462"/>
      <c r="IVA37" s="462"/>
      <c r="IVB37" s="462"/>
      <c r="IVC37" s="462"/>
      <c r="IVD37" s="462"/>
      <c r="IVE37" s="462"/>
      <c r="IVF37" s="462"/>
      <c r="IVG37" s="462"/>
      <c r="IVH37" s="462"/>
      <c r="IVI37" s="462"/>
      <c r="IVJ37" s="462"/>
      <c r="IVK37" s="462"/>
      <c r="IVL37" s="462"/>
      <c r="IVM37" s="462"/>
      <c r="IVN37" s="462"/>
      <c r="IVO37" s="462"/>
      <c r="IVP37" s="462"/>
      <c r="IVQ37" s="462"/>
      <c r="IVR37" s="462"/>
      <c r="IVS37" s="462"/>
      <c r="IVT37" s="462"/>
      <c r="IVU37" s="462"/>
      <c r="IVV37" s="462"/>
      <c r="IVW37" s="462"/>
      <c r="IVX37" s="462"/>
      <c r="IVY37" s="462"/>
      <c r="IVZ37" s="462"/>
      <c r="IWA37" s="462"/>
      <c r="IWB37" s="462"/>
      <c r="IWC37" s="462"/>
      <c r="IWD37" s="462"/>
      <c r="IWE37" s="462"/>
      <c r="IWF37" s="462"/>
      <c r="IWG37" s="462"/>
      <c r="IWH37" s="462"/>
      <c r="IWI37" s="462"/>
      <c r="IWJ37" s="462"/>
      <c r="IWK37" s="462"/>
      <c r="IWL37" s="462"/>
      <c r="IWM37" s="462"/>
      <c r="IWN37" s="462"/>
      <c r="IWO37" s="462"/>
      <c r="IWP37" s="462"/>
      <c r="IWQ37" s="462"/>
      <c r="IWR37" s="462"/>
      <c r="IWS37" s="462"/>
      <c r="IWT37" s="462"/>
      <c r="IWU37" s="462"/>
      <c r="IWV37" s="462"/>
      <c r="IWW37" s="462"/>
      <c r="IWX37" s="462"/>
      <c r="IWY37" s="462"/>
      <c r="IWZ37" s="462"/>
      <c r="IXA37" s="462"/>
      <c r="IXB37" s="462"/>
      <c r="IXC37" s="462"/>
      <c r="IXD37" s="462"/>
      <c r="IXE37" s="462"/>
      <c r="IXF37" s="462"/>
      <c r="IXG37" s="462"/>
      <c r="IXH37" s="462"/>
      <c r="IXI37" s="462"/>
      <c r="IXJ37" s="462"/>
      <c r="IXK37" s="462"/>
      <c r="IXL37" s="462"/>
      <c r="IXM37" s="462"/>
      <c r="IXN37" s="462"/>
      <c r="IXO37" s="462"/>
      <c r="IXP37" s="462"/>
      <c r="IXQ37" s="462"/>
      <c r="IXR37" s="462"/>
      <c r="IXS37" s="462"/>
      <c r="IXT37" s="462"/>
      <c r="IXU37" s="462"/>
      <c r="IXV37" s="462"/>
      <c r="IXW37" s="462"/>
      <c r="IXX37" s="462"/>
      <c r="IXY37" s="462"/>
      <c r="IXZ37" s="462"/>
      <c r="IYA37" s="462"/>
      <c r="IYB37" s="462"/>
      <c r="IYC37" s="462"/>
      <c r="IYD37" s="462"/>
      <c r="IYE37" s="462"/>
      <c r="IYF37" s="462"/>
      <c r="IYG37" s="462"/>
      <c r="IYH37" s="462"/>
      <c r="IYI37" s="462"/>
      <c r="IYJ37" s="462"/>
      <c r="IYK37" s="462"/>
      <c r="IYL37" s="462"/>
      <c r="IYM37" s="462"/>
      <c r="IYN37" s="462"/>
      <c r="IYO37" s="462"/>
      <c r="IYP37" s="462"/>
      <c r="IYQ37" s="462"/>
      <c r="IYR37" s="462"/>
      <c r="IYS37" s="462"/>
      <c r="IYT37" s="462"/>
      <c r="IYU37" s="462"/>
      <c r="IYV37" s="462"/>
      <c r="IYW37" s="462"/>
      <c r="IYX37" s="462"/>
      <c r="IYY37" s="462"/>
      <c r="IYZ37" s="462"/>
      <c r="IZA37" s="462"/>
      <c r="IZB37" s="462"/>
      <c r="IZC37" s="462"/>
      <c r="IZD37" s="462"/>
      <c r="IZE37" s="462"/>
      <c r="IZF37" s="462"/>
      <c r="IZG37" s="462"/>
      <c r="IZH37" s="462"/>
      <c r="IZI37" s="462"/>
      <c r="IZJ37" s="462"/>
      <c r="IZK37" s="462"/>
      <c r="IZL37" s="462"/>
      <c r="IZM37" s="462"/>
      <c r="IZN37" s="462"/>
      <c r="IZO37" s="462"/>
      <c r="IZP37" s="462"/>
      <c r="IZQ37" s="462"/>
      <c r="IZR37" s="462"/>
      <c r="IZS37" s="462"/>
      <c r="IZT37" s="462"/>
      <c r="IZU37" s="462"/>
      <c r="IZV37" s="462"/>
      <c r="IZW37" s="462"/>
      <c r="IZX37" s="462"/>
      <c r="IZY37" s="462"/>
      <c r="IZZ37" s="462"/>
      <c r="JAA37" s="462"/>
      <c r="JAB37" s="462"/>
      <c r="JAC37" s="462"/>
      <c r="JAD37" s="462"/>
      <c r="JAE37" s="462"/>
      <c r="JAF37" s="462"/>
      <c r="JAG37" s="462"/>
      <c r="JAH37" s="462"/>
      <c r="JAI37" s="462"/>
      <c r="JAJ37" s="462"/>
      <c r="JAK37" s="462"/>
      <c r="JAL37" s="462"/>
      <c r="JAM37" s="462"/>
      <c r="JAN37" s="462"/>
      <c r="JAO37" s="462"/>
      <c r="JAP37" s="462"/>
      <c r="JAQ37" s="462"/>
      <c r="JAR37" s="462"/>
      <c r="JAS37" s="462"/>
      <c r="JAT37" s="462"/>
      <c r="JAU37" s="462"/>
      <c r="JAV37" s="462"/>
      <c r="JAW37" s="462"/>
      <c r="JAX37" s="462"/>
      <c r="JAY37" s="462"/>
      <c r="JAZ37" s="462"/>
      <c r="JBA37" s="462"/>
      <c r="JBB37" s="462"/>
      <c r="JBC37" s="462"/>
      <c r="JBD37" s="462"/>
      <c r="JBE37" s="462"/>
      <c r="JBF37" s="462"/>
      <c r="JBG37" s="462"/>
      <c r="JBH37" s="462"/>
      <c r="JBI37" s="462"/>
      <c r="JBJ37" s="462"/>
      <c r="JBK37" s="462"/>
      <c r="JBL37" s="462"/>
      <c r="JBM37" s="462"/>
      <c r="JBN37" s="462"/>
      <c r="JBO37" s="462"/>
      <c r="JBP37" s="462"/>
      <c r="JBQ37" s="462"/>
      <c r="JBR37" s="462"/>
      <c r="JBS37" s="462"/>
      <c r="JBT37" s="462"/>
      <c r="JBU37" s="462"/>
      <c r="JBV37" s="462"/>
      <c r="JBW37" s="462"/>
      <c r="JBX37" s="462"/>
      <c r="JBY37" s="462"/>
      <c r="JBZ37" s="462"/>
      <c r="JCA37" s="462"/>
      <c r="JCB37" s="462"/>
      <c r="JCC37" s="462"/>
      <c r="JCD37" s="462"/>
      <c r="JCE37" s="462"/>
      <c r="JCF37" s="462"/>
      <c r="JCG37" s="462"/>
      <c r="JCH37" s="462"/>
      <c r="JCI37" s="462"/>
      <c r="JCJ37" s="462"/>
      <c r="JCK37" s="462"/>
      <c r="JCL37" s="462"/>
      <c r="JCM37" s="462"/>
      <c r="JCN37" s="462"/>
      <c r="JCO37" s="462"/>
      <c r="JCP37" s="462"/>
      <c r="JCQ37" s="462"/>
      <c r="JCR37" s="462"/>
      <c r="JCS37" s="462"/>
      <c r="JCT37" s="462"/>
      <c r="JCU37" s="462"/>
      <c r="JCV37" s="462"/>
      <c r="JCW37" s="462"/>
      <c r="JCX37" s="462"/>
      <c r="JCY37" s="462"/>
      <c r="JCZ37" s="462"/>
      <c r="JDA37" s="462"/>
      <c r="JDB37" s="462"/>
      <c r="JDC37" s="462"/>
      <c r="JDD37" s="462"/>
      <c r="JDE37" s="462"/>
      <c r="JDF37" s="462"/>
      <c r="JDG37" s="462"/>
      <c r="JDH37" s="462"/>
      <c r="JDI37" s="462"/>
      <c r="JDJ37" s="462"/>
      <c r="JDK37" s="462"/>
      <c r="JDL37" s="462"/>
      <c r="JDM37" s="462"/>
      <c r="JDN37" s="462"/>
      <c r="JDO37" s="462"/>
      <c r="JDP37" s="462"/>
      <c r="JDQ37" s="462"/>
      <c r="JDR37" s="462"/>
      <c r="JDS37" s="462"/>
      <c r="JDT37" s="462"/>
      <c r="JDU37" s="462"/>
      <c r="JDV37" s="462"/>
      <c r="JDW37" s="462"/>
      <c r="JDX37" s="462"/>
      <c r="JDY37" s="462"/>
      <c r="JDZ37" s="462"/>
      <c r="JEA37" s="462"/>
      <c r="JEB37" s="462"/>
      <c r="JEC37" s="462"/>
      <c r="JED37" s="462"/>
      <c r="JEE37" s="462"/>
      <c r="JEF37" s="462"/>
      <c r="JEG37" s="462"/>
      <c r="JEH37" s="462"/>
      <c r="JEI37" s="462"/>
      <c r="JEJ37" s="462"/>
      <c r="JEK37" s="462"/>
      <c r="JEL37" s="462"/>
      <c r="JEM37" s="462"/>
      <c r="JEN37" s="462"/>
      <c r="JEO37" s="462"/>
      <c r="JEP37" s="462"/>
      <c r="JEQ37" s="462"/>
      <c r="JER37" s="462"/>
      <c r="JES37" s="462"/>
      <c r="JET37" s="462"/>
      <c r="JEU37" s="462"/>
      <c r="JEV37" s="462"/>
      <c r="JEW37" s="462"/>
      <c r="JEX37" s="462"/>
      <c r="JEY37" s="462"/>
      <c r="JEZ37" s="462"/>
      <c r="JFA37" s="462"/>
      <c r="JFB37" s="462"/>
      <c r="JFC37" s="462"/>
      <c r="JFD37" s="462"/>
      <c r="JFE37" s="462"/>
      <c r="JFF37" s="462"/>
      <c r="JFG37" s="462"/>
      <c r="JFH37" s="462"/>
      <c r="JFI37" s="462"/>
      <c r="JFJ37" s="462"/>
      <c r="JFK37" s="462"/>
      <c r="JFL37" s="462"/>
      <c r="JFM37" s="462"/>
      <c r="JFN37" s="462"/>
      <c r="JFO37" s="462"/>
      <c r="JFP37" s="462"/>
      <c r="JFQ37" s="462"/>
      <c r="JFR37" s="462"/>
      <c r="JFS37" s="462"/>
      <c r="JFT37" s="462"/>
      <c r="JFU37" s="462"/>
      <c r="JFV37" s="462"/>
      <c r="JFW37" s="462"/>
      <c r="JFX37" s="462"/>
      <c r="JFY37" s="462"/>
      <c r="JFZ37" s="462"/>
      <c r="JGA37" s="462"/>
      <c r="JGB37" s="462"/>
      <c r="JGC37" s="462"/>
      <c r="JGD37" s="462"/>
      <c r="JGE37" s="462"/>
      <c r="JGF37" s="462"/>
      <c r="JGG37" s="462"/>
      <c r="JGH37" s="462"/>
      <c r="JGI37" s="462"/>
      <c r="JGJ37" s="462"/>
      <c r="JGK37" s="462"/>
      <c r="JGL37" s="462"/>
      <c r="JGM37" s="462"/>
      <c r="JGN37" s="462"/>
      <c r="JGO37" s="462"/>
      <c r="JGP37" s="462"/>
      <c r="JGQ37" s="462"/>
      <c r="JGR37" s="462"/>
      <c r="JGS37" s="462"/>
      <c r="JGT37" s="462"/>
      <c r="JGU37" s="462"/>
      <c r="JGV37" s="462"/>
      <c r="JGW37" s="462"/>
      <c r="JGX37" s="462"/>
      <c r="JGY37" s="462"/>
      <c r="JGZ37" s="462"/>
      <c r="JHA37" s="462"/>
      <c r="JHB37" s="462"/>
      <c r="JHC37" s="462"/>
      <c r="JHD37" s="462"/>
      <c r="JHE37" s="462"/>
      <c r="JHF37" s="462"/>
      <c r="JHG37" s="462"/>
      <c r="JHH37" s="462"/>
      <c r="JHI37" s="462"/>
      <c r="JHJ37" s="462"/>
      <c r="JHK37" s="462"/>
      <c r="JHL37" s="462"/>
      <c r="JHM37" s="462"/>
      <c r="JHN37" s="462"/>
      <c r="JHO37" s="462"/>
      <c r="JHP37" s="462"/>
      <c r="JHQ37" s="462"/>
      <c r="JHR37" s="462"/>
      <c r="JHS37" s="462"/>
      <c r="JHT37" s="462"/>
      <c r="JHU37" s="462"/>
      <c r="JHV37" s="462"/>
      <c r="JHW37" s="462"/>
      <c r="JHX37" s="462"/>
      <c r="JHY37" s="462"/>
      <c r="JHZ37" s="462"/>
      <c r="JIA37" s="462"/>
      <c r="JIB37" s="462"/>
      <c r="JIC37" s="462"/>
      <c r="JID37" s="462"/>
      <c r="JIE37" s="462"/>
      <c r="JIF37" s="462"/>
      <c r="JIG37" s="462"/>
      <c r="JIH37" s="462"/>
      <c r="JII37" s="462"/>
      <c r="JIJ37" s="462"/>
      <c r="JIK37" s="462"/>
      <c r="JIL37" s="462"/>
      <c r="JIM37" s="462"/>
      <c r="JIN37" s="462"/>
      <c r="JIO37" s="462"/>
      <c r="JIP37" s="462"/>
      <c r="JIQ37" s="462"/>
      <c r="JIR37" s="462"/>
      <c r="JIS37" s="462"/>
      <c r="JIT37" s="462"/>
      <c r="JIU37" s="462"/>
      <c r="JIV37" s="462"/>
      <c r="JIW37" s="462"/>
      <c r="JIX37" s="462"/>
      <c r="JIY37" s="462"/>
      <c r="JIZ37" s="462"/>
      <c r="JJA37" s="462"/>
      <c r="JJB37" s="462"/>
      <c r="JJC37" s="462"/>
      <c r="JJD37" s="462"/>
      <c r="JJE37" s="462"/>
      <c r="JJF37" s="462"/>
      <c r="JJG37" s="462"/>
      <c r="JJH37" s="462"/>
      <c r="JJI37" s="462"/>
      <c r="JJJ37" s="462"/>
      <c r="JJK37" s="462"/>
      <c r="JJL37" s="462"/>
      <c r="JJM37" s="462"/>
      <c r="JJN37" s="462"/>
      <c r="JJO37" s="462"/>
      <c r="JJP37" s="462"/>
      <c r="JJQ37" s="462"/>
      <c r="JJR37" s="462"/>
      <c r="JJS37" s="462"/>
      <c r="JJT37" s="462"/>
      <c r="JJU37" s="462"/>
      <c r="JJV37" s="462"/>
      <c r="JJW37" s="462"/>
      <c r="JJX37" s="462"/>
      <c r="JJY37" s="462"/>
      <c r="JJZ37" s="462"/>
      <c r="JKA37" s="462"/>
      <c r="JKB37" s="462"/>
      <c r="JKC37" s="462"/>
      <c r="JKD37" s="462"/>
      <c r="JKE37" s="462"/>
      <c r="JKF37" s="462"/>
      <c r="JKG37" s="462"/>
      <c r="JKH37" s="462"/>
      <c r="JKI37" s="462"/>
      <c r="JKJ37" s="462"/>
      <c r="JKK37" s="462"/>
      <c r="JKL37" s="462"/>
      <c r="JKM37" s="462"/>
      <c r="JKN37" s="462"/>
      <c r="JKO37" s="462"/>
      <c r="JKP37" s="462"/>
      <c r="JKQ37" s="462"/>
      <c r="JKR37" s="462"/>
      <c r="JKS37" s="462"/>
      <c r="JKT37" s="462"/>
      <c r="JKU37" s="462"/>
      <c r="JKV37" s="462"/>
      <c r="JKW37" s="462"/>
      <c r="JKX37" s="462"/>
      <c r="JKY37" s="462"/>
      <c r="JKZ37" s="462"/>
      <c r="JLA37" s="462"/>
      <c r="JLB37" s="462"/>
      <c r="JLC37" s="462"/>
      <c r="JLD37" s="462"/>
      <c r="JLE37" s="462"/>
      <c r="JLF37" s="462"/>
      <c r="JLG37" s="462"/>
      <c r="JLH37" s="462"/>
      <c r="JLI37" s="462"/>
      <c r="JLJ37" s="462"/>
      <c r="JLK37" s="462"/>
      <c r="JLL37" s="462"/>
      <c r="JLM37" s="462"/>
      <c r="JLN37" s="462"/>
      <c r="JLO37" s="462"/>
      <c r="JLP37" s="462"/>
      <c r="JLQ37" s="462"/>
      <c r="JLR37" s="462"/>
      <c r="JLS37" s="462"/>
      <c r="JLT37" s="462"/>
      <c r="JLU37" s="462"/>
      <c r="JLV37" s="462"/>
      <c r="JLW37" s="462"/>
      <c r="JLX37" s="462"/>
      <c r="JLY37" s="462"/>
      <c r="JLZ37" s="462"/>
      <c r="JMA37" s="462"/>
      <c r="JMB37" s="462"/>
      <c r="JMC37" s="462"/>
      <c r="JMD37" s="462"/>
      <c r="JME37" s="462"/>
      <c r="JMF37" s="462"/>
      <c r="JMG37" s="462"/>
      <c r="JMH37" s="462"/>
      <c r="JMI37" s="462"/>
      <c r="JMJ37" s="462"/>
      <c r="JMK37" s="462"/>
      <c r="JML37" s="462"/>
      <c r="JMM37" s="462"/>
      <c r="JMN37" s="462"/>
      <c r="JMO37" s="462"/>
      <c r="JMP37" s="462"/>
      <c r="JMQ37" s="462"/>
      <c r="JMR37" s="462"/>
      <c r="JMS37" s="462"/>
      <c r="JMT37" s="462"/>
      <c r="JMU37" s="462"/>
      <c r="JMV37" s="462"/>
      <c r="JMW37" s="462"/>
      <c r="JMX37" s="462"/>
      <c r="JMY37" s="462"/>
      <c r="JMZ37" s="462"/>
      <c r="JNA37" s="462"/>
      <c r="JNB37" s="462"/>
      <c r="JNC37" s="462"/>
      <c r="JND37" s="462"/>
      <c r="JNE37" s="462"/>
      <c r="JNF37" s="462"/>
      <c r="JNG37" s="462"/>
      <c r="JNH37" s="462"/>
      <c r="JNI37" s="462"/>
      <c r="JNJ37" s="462"/>
      <c r="JNK37" s="462"/>
      <c r="JNL37" s="462"/>
      <c r="JNM37" s="462"/>
      <c r="JNN37" s="462"/>
      <c r="JNO37" s="462"/>
      <c r="JNP37" s="462"/>
      <c r="JNQ37" s="462"/>
      <c r="JNR37" s="462"/>
      <c r="JNS37" s="462"/>
      <c r="JNT37" s="462"/>
      <c r="JNU37" s="462"/>
      <c r="JNV37" s="462"/>
      <c r="JNW37" s="462"/>
      <c r="JNX37" s="462"/>
      <c r="JNY37" s="462"/>
      <c r="JNZ37" s="462"/>
      <c r="JOA37" s="462"/>
      <c r="JOB37" s="462"/>
      <c r="JOC37" s="462"/>
      <c r="JOD37" s="462"/>
      <c r="JOE37" s="462"/>
      <c r="JOF37" s="462"/>
      <c r="JOG37" s="462"/>
      <c r="JOH37" s="462"/>
      <c r="JOI37" s="462"/>
      <c r="JOJ37" s="462"/>
      <c r="JOK37" s="462"/>
      <c r="JOL37" s="462"/>
      <c r="JOM37" s="462"/>
      <c r="JON37" s="462"/>
      <c r="JOO37" s="462"/>
      <c r="JOP37" s="462"/>
      <c r="JOQ37" s="462"/>
      <c r="JOR37" s="462"/>
      <c r="JOS37" s="462"/>
      <c r="JOT37" s="462"/>
      <c r="JOU37" s="462"/>
      <c r="JOV37" s="462"/>
      <c r="JOW37" s="462"/>
      <c r="JOX37" s="462"/>
      <c r="JOY37" s="462"/>
      <c r="JOZ37" s="462"/>
      <c r="JPA37" s="462"/>
      <c r="JPB37" s="462"/>
      <c r="JPC37" s="462"/>
      <c r="JPD37" s="462"/>
      <c r="JPE37" s="462"/>
      <c r="JPF37" s="462"/>
      <c r="JPG37" s="462"/>
      <c r="JPH37" s="462"/>
      <c r="JPI37" s="462"/>
      <c r="JPJ37" s="462"/>
      <c r="JPK37" s="462"/>
      <c r="JPL37" s="462"/>
      <c r="JPM37" s="462"/>
      <c r="JPN37" s="462"/>
      <c r="JPO37" s="462"/>
      <c r="JPP37" s="462"/>
      <c r="JPQ37" s="462"/>
      <c r="JPR37" s="462"/>
      <c r="JPS37" s="462"/>
      <c r="JPT37" s="462"/>
      <c r="JPU37" s="462"/>
      <c r="JPV37" s="462"/>
      <c r="JPW37" s="462"/>
      <c r="JPX37" s="462"/>
      <c r="JPY37" s="462"/>
      <c r="JPZ37" s="462"/>
      <c r="JQA37" s="462"/>
      <c r="JQB37" s="462"/>
      <c r="JQC37" s="462"/>
      <c r="JQD37" s="462"/>
      <c r="JQE37" s="462"/>
      <c r="JQF37" s="462"/>
      <c r="JQG37" s="462"/>
      <c r="JQH37" s="462"/>
      <c r="JQI37" s="462"/>
      <c r="JQJ37" s="462"/>
      <c r="JQK37" s="462"/>
      <c r="JQL37" s="462"/>
      <c r="JQM37" s="462"/>
      <c r="JQN37" s="462"/>
      <c r="JQO37" s="462"/>
      <c r="JQP37" s="462"/>
      <c r="JQQ37" s="462"/>
      <c r="JQR37" s="462"/>
      <c r="JQS37" s="462"/>
      <c r="JQT37" s="462"/>
      <c r="JQU37" s="462"/>
      <c r="JQV37" s="462"/>
      <c r="JQW37" s="462"/>
      <c r="JQX37" s="462"/>
      <c r="JQY37" s="462"/>
      <c r="JQZ37" s="462"/>
      <c r="JRA37" s="462"/>
      <c r="JRB37" s="462"/>
      <c r="JRC37" s="462"/>
      <c r="JRD37" s="462"/>
      <c r="JRE37" s="462"/>
      <c r="JRF37" s="462"/>
      <c r="JRG37" s="462"/>
      <c r="JRH37" s="462"/>
      <c r="JRI37" s="462"/>
      <c r="JRJ37" s="462"/>
      <c r="JRK37" s="462"/>
      <c r="JRL37" s="462"/>
      <c r="JRM37" s="462"/>
      <c r="JRN37" s="462"/>
      <c r="JRO37" s="462"/>
      <c r="JRP37" s="462"/>
      <c r="JRQ37" s="462"/>
      <c r="JRR37" s="462"/>
      <c r="JRS37" s="462"/>
      <c r="JRT37" s="462"/>
      <c r="JRU37" s="462"/>
      <c r="JRV37" s="462"/>
      <c r="JRW37" s="462"/>
      <c r="JRX37" s="462"/>
      <c r="JRY37" s="462"/>
      <c r="JRZ37" s="462"/>
      <c r="JSA37" s="462"/>
      <c r="JSB37" s="462"/>
      <c r="JSC37" s="462"/>
      <c r="JSD37" s="462"/>
      <c r="JSE37" s="462"/>
      <c r="JSF37" s="462"/>
      <c r="JSG37" s="462"/>
      <c r="JSH37" s="462"/>
      <c r="JSI37" s="462"/>
      <c r="JSJ37" s="462"/>
      <c r="JSK37" s="462"/>
      <c r="JSL37" s="462"/>
      <c r="JSM37" s="462"/>
      <c r="JSN37" s="462"/>
      <c r="JSO37" s="462"/>
      <c r="JSP37" s="462"/>
      <c r="JSQ37" s="462"/>
      <c r="JSR37" s="462"/>
      <c r="JSS37" s="462"/>
      <c r="JST37" s="462"/>
      <c r="JSU37" s="462"/>
      <c r="JSV37" s="462"/>
      <c r="JSW37" s="462"/>
      <c r="JSX37" s="462"/>
      <c r="JSY37" s="462"/>
      <c r="JSZ37" s="462"/>
      <c r="JTA37" s="462"/>
      <c r="JTB37" s="462"/>
      <c r="JTC37" s="462"/>
      <c r="JTD37" s="462"/>
      <c r="JTE37" s="462"/>
      <c r="JTF37" s="462"/>
      <c r="JTG37" s="462"/>
      <c r="JTH37" s="462"/>
      <c r="JTI37" s="462"/>
      <c r="JTJ37" s="462"/>
      <c r="JTK37" s="462"/>
      <c r="JTL37" s="462"/>
      <c r="JTM37" s="462"/>
      <c r="JTN37" s="462"/>
      <c r="JTO37" s="462"/>
      <c r="JTP37" s="462"/>
      <c r="JTQ37" s="462"/>
      <c r="JTR37" s="462"/>
      <c r="JTS37" s="462"/>
      <c r="JTT37" s="462"/>
      <c r="JTU37" s="462"/>
      <c r="JTV37" s="462"/>
      <c r="JTW37" s="462"/>
      <c r="JTX37" s="462"/>
      <c r="JTY37" s="462"/>
      <c r="JTZ37" s="462"/>
      <c r="JUA37" s="462"/>
      <c r="JUB37" s="462"/>
      <c r="JUC37" s="462"/>
      <c r="JUD37" s="462"/>
      <c r="JUE37" s="462"/>
      <c r="JUF37" s="462"/>
      <c r="JUG37" s="462"/>
      <c r="JUH37" s="462"/>
      <c r="JUI37" s="462"/>
      <c r="JUJ37" s="462"/>
      <c r="JUK37" s="462"/>
      <c r="JUL37" s="462"/>
      <c r="JUM37" s="462"/>
      <c r="JUN37" s="462"/>
      <c r="JUO37" s="462"/>
      <c r="JUP37" s="462"/>
      <c r="JUQ37" s="462"/>
      <c r="JUR37" s="462"/>
      <c r="JUS37" s="462"/>
      <c r="JUT37" s="462"/>
      <c r="JUU37" s="462"/>
      <c r="JUV37" s="462"/>
      <c r="JUW37" s="462"/>
      <c r="JUX37" s="462"/>
      <c r="JUY37" s="462"/>
      <c r="JUZ37" s="462"/>
      <c r="JVA37" s="462"/>
      <c r="JVB37" s="462"/>
      <c r="JVC37" s="462"/>
      <c r="JVD37" s="462"/>
      <c r="JVE37" s="462"/>
      <c r="JVF37" s="462"/>
      <c r="JVG37" s="462"/>
      <c r="JVH37" s="462"/>
      <c r="JVI37" s="462"/>
      <c r="JVJ37" s="462"/>
      <c r="JVK37" s="462"/>
      <c r="JVL37" s="462"/>
      <c r="JVM37" s="462"/>
      <c r="JVN37" s="462"/>
      <c r="JVO37" s="462"/>
      <c r="JVP37" s="462"/>
      <c r="JVQ37" s="462"/>
      <c r="JVR37" s="462"/>
      <c r="JVS37" s="462"/>
      <c r="JVT37" s="462"/>
      <c r="JVU37" s="462"/>
      <c r="JVV37" s="462"/>
      <c r="JVW37" s="462"/>
      <c r="JVX37" s="462"/>
      <c r="JVY37" s="462"/>
      <c r="JVZ37" s="462"/>
      <c r="JWA37" s="462"/>
      <c r="JWB37" s="462"/>
      <c r="JWC37" s="462"/>
      <c r="JWD37" s="462"/>
      <c r="JWE37" s="462"/>
      <c r="JWF37" s="462"/>
      <c r="JWG37" s="462"/>
      <c r="JWH37" s="462"/>
      <c r="JWI37" s="462"/>
      <c r="JWJ37" s="462"/>
      <c r="JWK37" s="462"/>
      <c r="JWL37" s="462"/>
      <c r="JWM37" s="462"/>
      <c r="JWN37" s="462"/>
      <c r="JWO37" s="462"/>
      <c r="JWP37" s="462"/>
      <c r="JWQ37" s="462"/>
      <c r="JWR37" s="462"/>
      <c r="JWS37" s="462"/>
      <c r="JWT37" s="462"/>
      <c r="JWU37" s="462"/>
      <c r="JWV37" s="462"/>
      <c r="JWW37" s="462"/>
      <c r="JWX37" s="462"/>
      <c r="JWY37" s="462"/>
      <c r="JWZ37" s="462"/>
      <c r="JXA37" s="462"/>
      <c r="JXB37" s="462"/>
      <c r="JXC37" s="462"/>
      <c r="JXD37" s="462"/>
      <c r="JXE37" s="462"/>
      <c r="JXF37" s="462"/>
      <c r="JXG37" s="462"/>
      <c r="JXH37" s="462"/>
      <c r="JXI37" s="462"/>
      <c r="JXJ37" s="462"/>
      <c r="JXK37" s="462"/>
      <c r="JXL37" s="462"/>
      <c r="JXM37" s="462"/>
      <c r="JXN37" s="462"/>
      <c r="JXO37" s="462"/>
      <c r="JXP37" s="462"/>
      <c r="JXQ37" s="462"/>
      <c r="JXR37" s="462"/>
      <c r="JXS37" s="462"/>
      <c r="JXT37" s="462"/>
      <c r="JXU37" s="462"/>
      <c r="JXV37" s="462"/>
      <c r="JXW37" s="462"/>
      <c r="JXX37" s="462"/>
      <c r="JXY37" s="462"/>
      <c r="JXZ37" s="462"/>
      <c r="JYA37" s="462"/>
      <c r="JYB37" s="462"/>
      <c r="JYC37" s="462"/>
      <c r="JYD37" s="462"/>
      <c r="JYE37" s="462"/>
      <c r="JYF37" s="462"/>
      <c r="JYG37" s="462"/>
      <c r="JYH37" s="462"/>
      <c r="JYI37" s="462"/>
      <c r="JYJ37" s="462"/>
      <c r="JYK37" s="462"/>
      <c r="JYL37" s="462"/>
      <c r="JYM37" s="462"/>
      <c r="JYN37" s="462"/>
      <c r="JYO37" s="462"/>
      <c r="JYP37" s="462"/>
      <c r="JYQ37" s="462"/>
      <c r="JYR37" s="462"/>
      <c r="JYS37" s="462"/>
      <c r="JYT37" s="462"/>
      <c r="JYU37" s="462"/>
      <c r="JYV37" s="462"/>
      <c r="JYW37" s="462"/>
      <c r="JYX37" s="462"/>
      <c r="JYY37" s="462"/>
      <c r="JYZ37" s="462"/>
      <c r="JZA37" s="462"/>
      <c r="JZB37" s="462"/>
      <c r="JZC37" s="462"/>
      <c r="JZD37" s="462"/>
      <c r="JZE37" s="462"/>
      <c r="JZF37" s="462"/>
      <c r="JZG37" s="462"/>
      <c r="JZH37" s="462"/>
      <c r="JZI37" s="462"/>
      <c r="JZJ37" s="462"/>
      <c r="JZK37" s="462"/>
      <c r="JZL37" s="462"/>
      <c r="JZM37" s="462"/>
      <c r="JZN37" s="462"/>
      <c r="JZO37" s="462"/>
      <c r="JZP37" s="462"/>
      <c r="JZQ37" s="462"/>
      <c r="JZR37" s="462"/>
      <c r="JZS37" s="462"/>
      <c r="JZT37" s="462"/>
      <c r="JZU37" s="462"/>
      <c r="JZV37" s="462"/>
      <c r="JZW37" s="462"/>
      <c r="JZX37" s="462"/>
      <c r="JZY37" s="462"/>
      <c r="JZZ37" s="462"/>
      <c r="KAA37" s="462"/>
      <c r="KAB37" s="462"/>
      <c r="KAC37" s="462"/>
      <c r="KAD37" s="462"/>
      <c r="KAE37" s="462"/>
      <c r="KAF37" s="462"/>
      <c r="KAG37" s="462"/>
      <c r="KAH37" s="462"/>
      <c r="KAI37" s="462"/>
      <c r="KAJ37" s="462"/>
      <c r="KAK37" s="462"/>
      <c r="KAL37" s="462"/>
      <c r="KAM37" s="462"/>
      <c r="KAN37" s="462"/>
      <c r="KAO37" s="462"/>
      <c r="KAP37" s="462"/>
      <c r="KAQ37" s="462"/>
      <c r="KAR37" s="462"/>
      <c r="KAS37" s="462"/>
      <c r="KAT37" s="462"/>
      <c r="KAU37" s="462"/>
      <c r="KAV37" s="462"/>
      <c r="KAW37" s="462"/>
      <c r="KAX37" s="462"/>
      <c r="KAY37" s="462"/>
      <c r="KAZ37" s="462"/>
      <c r="KBA37" s="462"/>
      <c r="KBB37" s="462"/>
      <c r="KBC37" s="462"/>
      <c r="KBD37" s="462"/>
      <c r="KBE37" s="462"/>
      <c r="KBF37" s="462"/>
      <c r="KBG37" s="462"/>
      <c r="KBH37" s="462"/>
      <c r="KBI37" s="462"/>
      <c r="KBJ37" s="462"/>
      <c r="KBK37" s="462"/>
      <c r="KBL37" s="462"/>
      <c r="KBM37" s="462"/>
      <c r="KBN37" s="462"/>
      <c r="KBO37" s="462"/>
      <c r="KBP37" s="462"/>
      <c r="KBQ37" s="462"/>
      <c r="KBR37" s="462"/>
      <c r="KBS37" s="462"/>
      <c r="KBT37" s="462"/>
      <c r="KBU37" s="462"/>
      <c r="KBV37" s="462"/>
      <c r="KBW37" s="462"/>
      <c r="KBX37" s="462"/>
      <c r="KBY37" s="462"/>
      <c r="KBZ37" s="462"/>
      <c r="KCA37" s="462"/>
      <c r="KCB37" s="462"/>
      <c r="KCC37" s="462"/>
      <c r="KCD37" s="462"/>
      <c r="KCE37" s="462"/>
      <c r="KCF37" s="462"/>
      <c r="KCG37" s="462"/>
      <c r="KCH37" s="462"/>
      <c r="KCI37" s="462"/>
      <c r="KCJ37" s="462"/>
      <c r="KCK37" s="462"/>
      <c r="KCL37" s="462"/>
      <c r="KCM37" s="462"/>
      <c r="KCN37" s="462"/>
      <c r="KCO37" s="462"/>
      <c r="KCP37" s="462"/>
      <c r="KCQ37" s="462"/>
      <c r="KCR37" s="462"/>
      <c r="KCS37" s="462"/>
      <c r="KCT37" s="462"/>
      <c r="KCU37" s="462"/>
      <c r="KCV37" s="462"/>
      <c r="KCW37" s="462"/>
      <c r="KCX37" s="462"/>
      <c r="KCY37" s="462"/>
      <c r="KCZ37" s="462"/>
      <c r="KDA37" s="462"/>
      <c r="KDB37" s="462"/>
      <c r="KDC37" s="462"/>
      <c r="KDD37" s="462"/>
      <c r="KDE37" s="462"/>
      <c r="KDF37" s="462"/>
      <c r="KDG37" s="462"/>
      <c r="KDH37" s="462"/>
      <c r="KDI37" s="462"/>
      <c r="KDJ37" s="462"/>
      <c r="KDK37" s="462"/>
      <c r="KDL37" s="462"/>
      <c r="KDM37" s="462"/>
      <c r="KDN37" s="462"/>
      <c r="KDO37" s="462"/>
      <c r="KDP37" s="462"/>
      <c r="KDQ37" s="462"/>
      <c r="KDR37" s="462"/>
      <c r="KDS37" s="462"/>
      <c r="KDT37" s="462"/>
      <c r="KDU37" s="462"/>
      <c r="KDV37" s="462"/>
      <c r="KDW37" s="462"/>
      <c r="KDX37" s="462"/>
      <c r="KDY37" s="462"/>
      <c r="KDZ37" s="462"/>
      <c r="KEA37" s="462"/>
      <c r="KEB37" s="462"/>
      <c r="KEC37" s="462"/>
      <c r="KED37" s="462"/>
      <c r="KEE37" s="462"/>
      <c r="KEF37" s="462"/>
      <c r="KEG37" s="462"/>
      <c r="KEH37" s="462"/>
      <c r="KEI37" s="462"/>
      <c r="KEJ37" s="462"/>
      <c r="KEK37" s="462"/>
      <c r="KEL37" s="462"/>
      <c r="KEM37" s="462"/>
      <c r="KEN37" s="462"/>
      <c r="KEO37" s="462"/>
      <c r="KEP37" s="462"/>
      <c r="KEQ37" s="462"/>
      <c r="KER37" s="462"/>
      <c r="KES37" s="462"/>
      <c r="KET37" s="462"/>
      <c r="KEU37" s="462"/>
      <c r="KEV37" s="462"/>
      <c r="KEW37" s="462"/>
      <c r="KEX37" s="462"/>
      <c r="KEY37" s="462"/>
      <c r="KEZ37" s="462"/>
      <c r="KFA37" s="462"/>
      <c r="KFB37" s="462"/>
      <c r="KFC37" s="462"/>
      <c r="KFD37" s="462"/>
      <c r="KFE37" s="462"/>
      <c r="KFF37" s="462"/>
      <c r="KFG37" s="462"/>
      <c r="KFH37" s="462"/>
      <c r="KFI37" s="462"/>
      <c r="KFJ37" s="462"/>
      <c r="KFK37" s="462"/>
      <c r="KFL37" s="462"/>
      <c r="KFM37" s="462"/>
      <c r="KFN37" s="462"/>
      <c r="KFO37" s="462"/>
      <c r="KFP37" s="462"/>
      <c r="KFQ37" s="462"/>
      <c r="KFR37" s="462"/>
      <c r="KFS37" s="462"/>
      <c r="KFT37" s="462"/>
      <c r="KFU37" s="462"/>
      <c r="KFV37" s="462"/>
      <c r="KFW37" s="462"/>
      <c r="KFX37" s="462"/>
      <c r="KFY37" s="462"/>
      <c r="KFZ37" s="462"/>
      <c r="KGA37" s="462"/>
      <c r="KGB37" s="462"/>
      <c r="KGC37" s="462"/>
      <c r="KGD37" s="462"/>
      <c r="KGE37" s="462"/>
      <c r="KGF37" s="462"/>
      <c r="KGG37" s="462"/>
      <c r="KGH37" s="462"/>
      <c r="KGI37" s="462"/>
      <c r="KGJ37" s="462"/>
      <c r="KGK37" s="462"/>
      <c r="KGL37" s="462"/>
      <c r="KGM37" s="462"/>
      <c r="KGN37" s="462"/>
      <c r="KGO37" s="462"/>
      <c r="KGP37" s="462"/>
      <c r="KGQ37" s="462"/>
      <c r="KGR37" s="462"/>
      <c r="KGS37" s="462"/>
      <c r="KGT37" s="462"/>
      <c r="KGU37" s="462"/>
      <c r="KGV37" s="462"/>
      <c r="KGW37" s="462"/>
      <c r="KGX37" s="462"/>
      <c r="KGY37" s="462"/>
      <c r="KGZ37" s="462"/>
      <c r="KHA37" s="462"/>
      <c r="KHB37" s="462"/>
      <c r="KHC37" s="462"/>
      <c r="KHD37" s="462"/>
      <c r="KHE37" s="462"/>
      <c r="KHF37" s="462"/>
      <c r="KHG37" s="462"/>
      <c r="KHH37" s="462"/>
      <c r="KHI37" s="462"/>
      <c r="KHJ37" s="462"/>
      <c r="KHK37" s="462"/>
      <c r="KHL37" s="462"/>
      <c r="KHM37" s="462"/>
      <c r="KHN37" s="462"/>
      <c r="KHO37" s="462"/>
      <c r="KHP37" s="462"/>
      <c r="KHQ37" s="462"/>
      <c r="KHR37" s="462"/>
      <c r="KHS37" s="462"/>
      <c r="KHT37" s="462"/>
      <c r="KHU37" s="462"/>
      <c r="KHV37" s="462"/>
      <c r="KHW37" s="462"/>
      <c r="KHX37" s="462"/>
      <c r="KHY37" s="462"/>
      <c r="KHZ37" s="462"/>
      <c r="KIA37" s="462"/>
      <c r="KIB37" s="462"/>
      <c r="KIC37" s="462"/>
      <c r="KID37" s="462"/>
      <c r="KIE37" s="462"/>
      <c r="KIF37" s="462"/>
      <c r="KIG37" s="462"/>
      <c r="KIH37" s="462"/>
      <c r="KII37" s="462"/>
      <c r="KIJ37" s="462"/>
      <c r="KIK37" s="462"/>
      <c r="KIL37" s="462"/>
      <c r="KIM37" s="462"/>
      <c r="KIN37" s="462"/>
      <c r="KIO37" s="462"/>
      <c r="KIP37" s="462"/>
      <c r="KIQ37" s="462"/>
      <c r="KIR37" s="462"/>
      <c r="KIS37" s="462"/>
      <c r="KIT37" s="462"/>
      <c r="KIU37" s="462"/>
      <c r="KIV37" s="462"/>
      <c r="KIW37" s="462"/>
      <c r="KIX37" s="462"/>
      <c r="KIY37" s="462"/>
      <c r="KIZ37" s="462"/>
      <c r="KJA37" s="462"/>
      <c r="KJB37" s="462"/>
      <c r="KJC37" s="462"/>
      <c r="KJD37" s="462"/>
      <c r="KJE37" s="462"/>
      <c r="KJF37" s="462"/>
      <c r="KJG37" s="462"/>
      <c r="KJH37" s="462"/>
      <c r="KJI37" s="462"/>
      <c r="KJJ37" s="462"/>
      <c r="KJK37" s="462"/>
      <c r="KJL37" s="462"/>
      <c r="KJM37" s="462"/>
      <c r="KJN37" s="462"/>
      <c r="KJO37" s="462"/>
      <c r="KJP37" s="462"/>
      <c r="KJQ37" s="462"/>
      <c r="KJR37" s="462"/>
      <c r="KJS37" s="462"/>
      <c r="KJT37" s="462"/>
      <c r="KJU37" s="462"/>
      <c r="KJV37" s="462"/>
      <c r="KJW37" s="462"/>
      <c r="KJX37" s="462"/>
      <c r="KJY37" s="462"/>
      <c r="KJZ37" s="462"/>
      <c r="KKA37" s="462"/>
      <c r="KKB37" s="462"/>
      <c r="KKC37" s="462"/>
      <c r="KKD37" s="462"/>
      <c r="KKE37" s="462"/>
      <c r="KKF37" s="462"/>
      <c r="KKG37" s="462"/>
      <c r="KKH37" s="462"/>
      <c r="KKI37" s="462"/>
      <c r="KKJ37" s="462"/>
      <c r="KKK37" s="462"/>
      <c r="KKL37" s="462"/>
      <c r="KKM37" s="462"/>
      <c r="KKN37" s="462"/>
      <c r="KKO37" s="462"/>
      <c r="KKP37" s="462"/>
      <c r="KKQ37" s="462"/>
      <c r="KKR37" s="462"/>
      <c r="KKS37" s="462"/>
      <c r="KKT37" s="462"/>
      <c r="KKU37" s="462"/>
      <c r="KKV37" s="462"/>
      <c r="KKW37" s="462"/>
      <c r="KKX37" s="462"/>
      <c r="KKY37" s="462"/>
      <c r="KKZ37" s="462"/>
      <c r="KLA37" s="462"/>
      <c r="KLB37" s="462"/>
      <c r="KLC37" s="462"/>
      <c r="KLD37" s="462"/>
      <c r="KLE37" s="462"/>
      <c r="KLF37" s="462"/>
      <c r="KLG37" s="462"/>
      <c r="KLH37" s="462"/>
      <c r="KLI37" s="462"/>
      <c r="KLJ37" s="462"/>
      <c r="KLK37" s="462"/>
      <c r="KLL37" s="462"/>
      <c r="KLM37" s="462"/>
      <c r="KLN37" s="462"/>
      <c r="KLO37" s="462"/>
      <c r="KLP37" s="462"/>
      <c r="KLQ37" s="462"/>
      <c r="KLR37" s="462"/>
      <c r="KLS37" s="462"/>
      <c r="KLT37" s="462"/>
      <c r="KLU37" s="462"/>
      <c r="KLV37" s="462"/>
      <c r="KLW37" s="462"/>
      <c r="KLX37" s="462"/>
      <c r="KLY37" s="462"/>
      <c r="KLZ37" s="462"/>
      <c r="KMA37" s="462"/>
      <c r="KMB37" s="462"/>
      <c r="KMC37" s="462"/>
      <c r="KMD37" s="462"/>
      <c r="KME37" s="462"/>
      <c r="KMF37" s="462"/>
      <c r="KMG37" s="462"/>
      <c r="KMH37" s="462"/>
      <c r="KMI37" s="462"/>
      <c r="KMJ37" s="462"/>
      <c r="KMK37" s="462"/>
      <c r="KML37" s="462"/>
      <c r="KMM37" s="462"/>
      <c r="KMN37" s="462"/>
      <c r="KMO37" s="462"/>
      <c r="KMP37" s="462"/>
      <c r="KMQ37" s="462"/>
      <c r="KMR37" s="462"/>
      <c r="KMS37" s="462"/>
      <c r="KMT37" s="462"/>
      <c r="KMU37" s="462"/>
      <c r="KMV37" s="462"/>
      <c r="KMW37" s="462"/>
      <c r="KMX37" s="462"/>
      <c r="KMY37" s="462"/>
      <c r="KMZ37" s="462"/>
      <c r="KNA37" s="462"/>
      <c r="KNB37" s="462"/>
      <c r="KNC37" s="462"/>
      <c r="KND37" s="462"/>
      <c r="KNE37" s="462"/>
      <c r="KNF37" s="462"/>
      <c r="KNG37" s="462"/>
      <c r="KNH37" s="462"/>
      <c r="KNI37" s="462"/>
      <c r="KNJ37" s="462"/>
      <c r="KNK37" s="462"/>
      <c r="KNL37" s="462"/>
      <c r="KNM37" s="462"/>
      <c r="KNN37" s="462"/>
      <c r="KNO37" s="462"/>
      <c r="KNP37" s="462"/>
      <c r="KNQ37" s="462"/>
      <c r="KNR37" s="462"/>
      <c r="KNS37" s="462"/>
      <c r="KNT37" s="462"/>
      <c r="KNU37" s="462"/>
      <c r="KNV37" s="462"/>
      <c r="KNW37" s="462"/>
      <c r="KNX37" s="462"/>
      <c r="KNY37" s="462"/>
      <c r="KNZ37" s="462"/>
      <c r="KOA37" s="462"/>
      <c r="KOB37" s="462"/>
      <c r="KOC37" s="462"/>
      <c r="KOD37" s="462"/>
      <c r="KOE37" s="462"/>
      <c r="KOF37" s="462"/>
      <c r="KOG37" s="462"/>
      <c r="KOH37" s="462"/>
      <c r="KOI37" s="462"/>
      <c r="KOJ37" s="462"/>
      <c r="KOK37" s="462"/>
      <c r="KOL37" s="462"/>
      <c r="KOM37" s="462"/>
      <c r="KON37" s="462"/>
      <c r="KOO37" s="462"/>
      <c r="KOP37" s="462"/>
      <c r="KOQ37" s="462"/>
      <c r="KOR37" s="462"/>
      <c r="KOS37" s="462"/>
      <c r="KOT37" s="462"/>
      <c r="KOU37" s="462"/>
      <c r="KOV37" s="462"/>
      <c r="KOW37" s="462"/>
      <c r="KOX37" s="462"/>
      <c r="KOY37" s="462"/>
      <c r="KOZ37" s="462"/>
      <c r="KPA37" s="462"/>
      <c r="KPB37" s="462"/>
      <c r="KPC37" s="462"/>
      <c r="KPD37" s="462"/>
      <c r="KPE37" s="462"/>
      <c r="KPF37" s="462"/>
      <c r="KPG37" s="462"/>
      <c r="KPH37" s="462"/>
      <c r="KPI37" s="462"/>
      <c r="KPJ37" s="462"/>
      <c r="KPK37" s="462"/>
      <c r="KPL37" s="462"/>
      <c r="KPM37" s="462"/>
      <c r="KPN37" s="462"/>
      <c r="KPO37" s="462"/>
      <c r="KPP37" s="462"/>
      <c r="KPQ37" s="462"/>
      <c r="KPR37" s="462"/>
      <c r="KPS37" s="462"/>
      <c r="KPT37" s="462"/>
      <c r="KPU37" s="462"/>
      <c r="KPV37" s="462"/>
      <c r="KPW37" s="462"/>
      <c r="KPX37" s="462"/>
      <c r="KPY37" s="462"/>
      <c r="KPZ37" s="462"/>
      <c r="KQA37" s="462"/>
      <c r="KQB37" s="462"/>
      <c r="KQC37" s="462"/>
      <c r="KQD37" s="462"/>
      <c r="KQE37" s="462"/>
      <c r="KQF37" s="462"/>
      <c r="KQG37" s="462"/>
      <c r="KQH37" s="462"/>
      <c r="KQI37" s="462"/>
      <c r="KQJ37" s="462"/>
      <c r="KQK37" s="462"/>
      <c r="KQL37" s="462"/>
      <c r="KQM37" s="462"/>
      <c r="KQN37" s="462"/>
      <c r="KQO37" s="462"/>
      <c r="KQP37" s="462"/>
      <c r="KQQ37" s="462"/>
      <c r="KQR37" s="462"/>
      <c r="KQS37" s="462"/>
      <c r="KQT37" s="462"/>
      <c r="KQU37" s="462"/>
      <c r="KQV37" s="462"/>
      <c r="KQW37" s="462"/>
      <c r="KQX37" s="462"/>
      <c r="KQY37" s="462"/>
      <c r="KQZ37" s="462"/>
      <c r="KRA37" s="462"/>
      <c r="KRB37" s="462"/>
      <c r="KRC37" s="462"/>
      <c r="KRD37" s="462"/>
      <c r="KRE37" s="462"/>
      <c r="KRF37" s="462"/>
      <c r="KRG37" s="462"/>
      <c r="KRH37" s="462"/>
      <c r="KRI37" s="462"/>
      <c r="KRJ37" s="462"/>
      <c r="KRK37" s="462"/>
      <c r="KRL37" s="462"/>
      <c r="KRM37" s="462"/>
      <c r="KRN37" s="462"/>
      <c r="KRO37" s="462"/>
      <c r="KRP37" s="462"/>
      <c r="KRQ37" s="462"/>
      <c r="KRR37" s="462"/>
      <c r="KRS37" s="462"/>
      <c r="KRT37" s="462"/>
      <c r="KRU37" s="462"/>
      <c r="KRV37" s="462"/>
      <c r="KRW37" s="462"/>
      <c r="KRX37" s="462"/>
      <c r="KRY37" s="462"/>
      <c r="KRZ37" s="462"/>
      <c r="KSA37" s="462"/>
      <c r="KSB37" s="462"/>
      <c r="KSC37" s="462"/>
      <c r="KSD37" s="462"/>
      <c r="KSE37" s="462"/>
      <c r="KSF37" s="462"/>
      <c r="KSG37" s="462"/>
      <c r="KSH37" s="462"/>
      <c r="KSI37" s="462"/>
      <c r="KSJ37" s="462"/>
      <c r="KSK37" s="462"/>
      <c r="KSL37" s="462"/>
      <c r="KSM37" s="462"/>
      <c r="KSN37" s="462"/>
      <c r="KSO37" s="462"/>
      <c r="KSP37" s="462"/>
      <c r="KSQ37" s="462"/>
      <c r="KSR37" s="462"/>
      <c r="KSS37" s="462"/>
      <c r="KST37" s="462"/>
      <c r="KSU37" s="462"/>
      <c r="KSV37" s="462"/>
      <c r="KSW37" s="462"/>
      <c r="KSX37" s="462"/>
      <c r="KSY37" s="462"/>
      <c r="KSZ37" s="462"/>
      <c r="KTA37" s="462"/>
      <c r="KTB37" s="462"/>
      <c r="KTC37" s="462"/>
      <c r="KTD37" s="462"/>
      <c r="KTE37" s="462"/>
      <c r="KTF37" s="462"/>
      <c r="KTG37" s="462"/>
      <c r="KTH37" s="462"/>
      <c r="KTI37" s="462"/>
      <c r="KTJ37" s="462"/>
      <c r="KTK37" s="462"/>
      <c r="KTL37" s="462"/>
      <c r="KTM37" s="462"/>
      <c r="KTN37" s="462"/>
      <c r="KTO37" s="462"/>
      <c r="KTP37" s="462"/>
      <c r="KTQ37" s="462"/>
      <c r="KTR37" s="462"/>
      <c r="KTS37" s="462"/>
      <c r="KTT37" s="462"/>
      <c r="KTU37" s="462"/>
      <c r="KTV37" s="462"/>
      <c r="KTW37" s="462"/>
      <c r="KTX37" s="462"/>
      <c r="KTY37" s="462"/>
      <c r="KTZ37" s="462"/>
      <c r="KUA37" s="462"/>
      <c r="KUB37" s="462"/>
      <c r="KUC37" s="462"/>
      <c r="KUD37" s="462"/>
      <c r="KUE37" s="462"/>
      <c r="KUF37" s="462"/>
      <c r="KUG37" s="462"/>
      <c r="KUH37" s="462"/>
      <c r="KUI37" s="462"/>
      <c r="KUJ37" s="462"/>
      <c r="KUK37" s="462"/>
      <c r="KUL37" s="462"/>
      <c r="KUM37" s="462"/>
      <c r="KUN37" s="462"/>
      <c r="KUO37" s="462"/>
      <c r="KUP37" s="462"/>
      <c r="KUQ37" s="462"/>
      <c r="KUR37" s="462"/>
      <c r="KUS37" s="462"/>
      <c r="KUT37" s="462"/>
      <c r="KUU37" s="462"/>
      <c r="KUV37" s="462"/>
      <c r="KUW37" s="462"/>
      <c r="KUX37" s="462"/>
      <c r="KUY37" s="462"/>
      <c r="KUZ37" s="462"/>
      <c r="KVA37" s="462"/>
      <c r="KVB37" s="462"/>
      <c r="KVC37" s="462"/>
      <c r="KVD37" s="462"/>
      <c r="KVE37" s="462"/>
      <c r="KVF37" s="462"/>
      <c r="KVG37" s="462"/>
      <c r="KVH37" s="462"/>
      <c r="KVI37" s="462"/>
      <c r="KVJ37" s="462"/>
      <c r="KVK37" s="462"/>
      <c r="KVL37" s="462"/>
      <c r="KVM37" s="462"/>
      <c r="KVN37" s="462"/>
      <c r="KVO37" s="462"/>
      <c r="KVP37" s="462"/>
      <c r="KVQ37" s="462"/>
      <c r="KVR37" s="462"/>
      <c r="KVS37" s="462"/>
      <c r="KVT37" s="462"/>
      <c r="KVU37" s="462"/>
      <c r="KVV37" s="462"/>
      <c r="KVW37" s="462"/>
      <c r="KVX37" s="462"/>
      <c r="KVY37" s="462"/>
      <c r="KVZ37" s="462"/>
      <c r="KWA37" s="462"/>
      <c r="KWB37" s="462"/>
      <c r="KWC37" s="462"/>
      <c r="KWD37" s="462"/>
      <c r="KWE37" s="462"/>
      <c r="KWF37" s="462"/>
      <c r="KWG37" s="462"/>
      <c r="KWH37" s="462"/>
      <c r="KWI37" s="462"/>
      <c r="KWJ37" s="462"/>
      <c r="KWK37" s="462"/>
      <c r="KWL37" s="462"/>
      <c r="KWM37" s="462"/>
      <c r="KWN37" s="462"/>
      <c r="KWO37" s="462"/>
      <c r="KWP37" s="462"/>
      <c r="KWQ37" s="462"/>
      <c r="KWR37" s="462"/>
      <c r="KWS37" s="462"/>
      <c r="KWT37" s="462"/>
      <c r="KWU37" s="462"/>
      <c r="KWV37" s="462"/>
      <c r="KWW37" s="462"/>
      <c r="KWX37" s="462"/>
      <c r="KWY37" s="462"/>
      <c r="KWZ37" s="462"/>
      <c r="KXA37" s="462"/>
      <c r="KXB37" s="462"/>
      <c r="KXC37" s="462"/>
      <c r="KXD37" s="462"/>
      <c r="KXE37" s="462"/>
      <c r="KXF37" s="462"/>
      <c r="KXG37" s="462"/>
      <c r="KXH37" s="462"/>
      <c r="KXI37" s="462"/>
      <c r="KXJ37" s="462"/>
      <c r="KXK37" s="462"/>
      <c r="KXL37" s="462"/>
      <c r="KXM37" s="462"/>
      <c r="KXN37" s="462"/>
      <c r="KXO37" s="462"/>
      <c r="KXP37" s="462"/>
      <c r="KXQ37" s="462"/>
      <c r="KXR37" s="462"/>
      <c r="KXS37" s="462"/>
      <c r="KXT37" s="462"/>
      <c r="KXU37" s="462"/>
      <c r="KXV37" s="462"/>
      <c r="KXW37" s="462"/>
      <c r="KXX37" s="462"/>
      <c r="KXY37" s="462"/>
      <c r="KXZ37" s="462"/>
      <c r="KYA37" s="462"/>
      <c r="KYB37" s="462"/>
      <c r="KYC37" s="462"/>
      <c r="KYD37" s="462"/>
      <c r="KYE37" s="462"/>
      <c r="KYF37" s="462"/>
      <c r="KYG37" s="462"/>
      <c r="KYH37" s="462"/>
      <c r="KYI37" s="462"/>
      <c r="KYJ37" s="462"/>
      <c r="KYK37" s="462"/>
      <c r="KYL37" s="462"/>
      <c r="KYM37" s="462"/>
      <c r="KYN37" s="462"/>
      <c r="KYO37" s="462"/>
      <c r="KYP37" s="462"/>
      <c r="KYQ37" s="462"/>
      <c r="KYR37" s="462"/>
      <c r="KYS37" s="462"/>
      <c r="KYT37" s="462"/>
      <c r="KYU37" s="462"/>
      <c r="KYV37" s="462"/>
      <c r="KYW37" s="462"/>
      <c r="KYX37" s="462"/>
      <c r="KYY37" s="462"/>
      <c r="KYZ37" s="462"/>
      <c r="KZA37" s="462"/>
      <c r="KZB37" s="462"/>
      <c r="KZC37" s="462"/>
      <c r="KZD37" s="462"/>
      <c r="KZE37" s="462"/>
      <c r="KZF37" s="462"/>
      <c r="KZG37" s="462"/>
      <c r="KZH37" s="462"/>
      <c r="KZI37" s="462"/>
      <c r="KZJ37" s="462"/>
      <c r="KZK37" s="462"/>
      <c r="KZL37" s="462"/>
      <c r="KZM37" s="462"/>
      <c r="KZN37" s="462"/>
      <c r="KZO37" s="462"/>
      <c r="KZP37" s="462"/>
      <c r="KZQ37" s="462"/>
      <c r="KZR37" s="462"/>
      <c r="KZS37" s="462"/>
      <c r="KZT37" s="462"/>
      <c r="KZU37" s="462"/>
      <c r="KZV37" s="462"/>
      <c r="KZW37" s="462"/>
      <c r="KZX37" s="462"/>
      <c r="KZY37" s="462"/>
      <c r="KZZ37" s="462"/>
      <c r="LAA37" s="462"/>
      <c r="LAB37" s="462"/>
      <c r="LAC37" s="462"/>
      <c r="LAD37" s="462"/>
      <c r="LAE37" s="462"/>
      <c r="LAF37" s="462"/>
      <c r="LAG37" s="462"/>
      <c r="LAH37" s="462"/>
      <c r="LAI37" s="462"/>
      <c r="LAJ37" s="462"/>
      <c r="LAK37" s="462"/>
      <c r="LAL37" s="462"/>
      <c r="LAM37" s="462"/>
      <c r="LAN37" s="462"/>
      <c r="LAO37" s="462"/>
      <c r="LAP37" s="462"/>
      <c r="LAQ37" s="462"/>
      <c r="LAR37" s="462"/>
      <c r="LAS37" s="462"/>
      <c r="LAT37" s="462"/>
      <c r="LAU37" s="462"/>
      <c r="LAV37" s="462"/>
      <c r="LAW37" s="462"/>
      <c r="LAX37" s="462"/>
      <c r="LAY37" s="462"/>
      <c r="LAZ37" s="462"/>
      <c r="LBA37" s="462"/>
      <c r="LBB37" s="462"/>
      <c r="LBC37" s="462"/>
      <c r="LBD37" s="462"/>
      <c r="LBE37" s="462"/>
      <c r="LBF37" s="462"/>
      <c r="LBG37" s="462"/>
      <c r="LBH37" s="462"/>
      <c r="LBI37" s="462"/>
      <c r="LBJ37" s="462"/>
      <c r="LBK37" s="462"/>
      <c r="LBL37" s="462"/>
      <c r="LBM37" s="462"/>
      <c r="LBN37" s="462"/>
      <c r="LBO37" s="462"/>
      <c r="LBP37" s="462"/>
      <c r="LBQ37" s="462"/>
      <c r="LBR37" s="462"/>
      <c r="LBS37" s="462"/>
      <c r="LBT37" s="462"/>
      <c r="LBU37" s="462"/>
      <c r="LBV37" s="462"/>
      <c r="LBW37" s="462"/>
      <c r="LBX37" s="462"/>
      <c r="LBY37" s="462"/>
      <c r="LBZ37" s="462"/>
      <c r="LCA37" s="462"/>
      <c r="LCB37" s="462"/>
      <c r="LCC37" s="462"/>
      <c r="LCD37" s="462"/>
      <c r="LCE37" s="462"/>
      <c r="LCF37" s="462"/>
      <c r="LCG37" s="462"/>
      <c r="LCH37" s="462"/>
      <c r="LCI37" s="462"/>
      <c r="LCJ37" s="462"/>
      <c r="LCK37" s="462"/>
      <c r="LCL37" s="462"/>
      <c r="LCM37" s="462"/>
      <c r="LCN37" s="462"/>
      <c r="LCO37" s="462"/>
      <c r="LCP37" s="462"/>
      <c r="LCQ37" s="462"/>
      <c r="LCR37" s="462"/>
      <c r="LCS37" s="462"/>
      <c r="LCT37" s="462"/>
      <c r="LCU37" s="462"/>
      <c r="LCV37" s="462"/>
      <c r="LCW37" s="462"/>
      <c r="LCX37" s="462"/>
      <c r="LCY37" s="462"/>
      <c r="LCZ37" s="462"/>
      <c r="LDA37" s="462"/>
      <c r="LDB37" s="462"/>
      <c r="LDC37" s="462"/>
      <c r="LDD37" s="462"/>
      <c r="LDE37" s="462"/>
      <c r="LDF37" s="462"/>
      <c r="LDG37" s="462"/>
      <c r="LDH37" s="462"/>
      <c r="LDI37" s="462"/>
      <c r="LDJ37" s="462"/>
      <c r="LDK37" s="462"/>
      <c r="LDL37" s="462"/>
      <c r="LDM37" s="462"/>
      <c r="LDN37" s="462"/>
      <c r="LDO37" s="462"/>
      <c r="LDP37" s="462"/>
      <c r="LDQ37" s="462"/>
      <c r="LDR37" s="462"/>
      <c r="LDS37" s="462"/>
      <c r="LDT37" s="462"/>
      <c r="LDU37" s="462"/>
      <c r="LDV37" s="462"/>
      <c r="LDW37" s="462"/>
      <c r="LDX37" s="462"/>
      <c r="LDY37" s="462"/>
      <c r="LDZ37" s="462"/>
      <c r="LEA37" s="462"/>
      <c r="LEB37" s="462"/>
      <c r="LEC37" s="462"/>
      <c r="LED37" s="462"/>
      <c r="LEE37" s="462"/>
      <c r="LEF37" s="462"/>
      <c r="LEG37" s="462"/>
      <c r="LEH37" s="462"/>
      <c r="LEI37" s="462"/>
      <c r="LEJ37" s="462"/>
      <c r="LEK37" s="462"/>
      <c r="LEL37" s="462"/>
      <c r="LEM37" s="462"/>
      <c r="LEN37" s="462"/>
      <c r="LEO37" s="462"/>
      <c r="LEP37" s="462"/>
      <c r="LEQ37" s="462"/>
      <c r="LER37" s="462"/>
      <c r="LES37" s="462"/>
      <c r="LET37" s="462"/>
      <c r="LEU37" s="462"/>
      <c r="LEV37" s="462"/>
      <c r="LEW37" s="462"/>
      <c r="LEX37" s="462"/>
      <c r="LEY37" s="462"/>
      <c r="LEZ37" s="462"/>
      <c r="LFA37" s="462"/>
      <c r="LFB37" s="462"/>
      <c r="LFC37" s="462"/>
      <c r="LFD37" s="462"/>
      <c r="LFE37" s="462"/>
      <c r="LFF37" s="462"/>
      <c r="LFG37" s="462"/>
      <c r="LFH37" s="462"/>
      <c r="LFI37" s="462"/>
      <c r="LFJ37" s="462"/>
      <c r="LFK37" s="462"/>
      <c r="LFL37" s="462"/>
      <c r="LFM37" s="462"/>
      <c r="LFN37" s="462"/>
      <c r="LFO37" s="462"/>
      <c r="LFP37" s="462"/>
      <c r="LFQ37" s="462"/>
      <c r="LFR37" s="462"/>
      <c r="LFS37" s="462"/>
      <c r="LFT37" s="462"/>
      <c r="LFU37" s="462"/>
      <c r="LFV37" s="462"/>
      <c r="LFW37" s="462"/>
      <c r="LFX37" s="462"/>
      <c r="LFY37" s="462"/>
      <c r="LFZ37" s="462"/>
      <c r="LGA37" s="462"/>
      <c r="LGB37" s="462"/>
      <c r="LGC37" s="462"/>
      <c r="LGD37" s="462"/>
      <c r="LGE37" s="462"/>
      <c r="LGF37" s="462"/>
      <c r="LGG37" s="462"/>
      <c r="LGH37" s="462"/>
      <c r="LGI37" s="462"/>
      <c r="LGJ37" s="462"/>
      <c r="LGK37" s="462"/>
      <c r="LGL37" s="462"/>
      <c r="LGM37" s="462"/>
      <c r="LGN37" s="462"/>
      <c r="LGO37" s="462"/>
      <c r="LGP37" s="462"/>
      <c r="LGQ37" s="462"/>
      <c r="LGR37" s="462"/>
      <c r="LGS37" s="462"/>
      <c r="LGT37" s="462"/>
      <c r="LGU37" s="462"/>
      <c r="LGV37" s="462"/>
      <c r="LGW37" s="462"/>
      <c r="LGX37" s="462"/>
      <c r="LGY37" s="462"/>
      <c r="LGZ37" s="462"/>
      <c r="LHA37" s="462"/>
      <c r="LHB37" s="462"/>
      <c r="LHC37" s="462"/>
      <c r="LHD37" s="462"/>
      <c r="LHE37" s="462"/>
      <c r="LHF37" s="462"/>
      <c r="LHG37" s="462"/>
      <c r="LHH37" s="462"/>
      <c r="LHI37" s="462"/>
      <c r="LHJ37" s="462"/>
      <c r="LHK37" s="462"/>
      <c r="LHL37" s="462"/>
      <c r="LHM37" s="462"/>
      <c r="LHN37" s="462"/>
      <c r="LHO37" s="462"/>
      <c r="LHP37" s="462"/>
      <c r="LHQ37" s="462"/>
      <c r="LHR37" s="462"/>
      <c r="LHS37" s="462"/>
      <c r="LHT37" s="462"/>
      <c r="LHU37" s="462"/>
      <c r="LHV37" s="462"/>
      <c r="LHW37" s="462"/>
      <c r="LHX37" s="462"/>
      <c r="LHY37" s="462"/>
      <c r="LHZ37" s="462"/>
      <c r="LIA37" s="462"/>
      <c r="LIB37" s="462"/>
      <c r="LIC37" s="462"/>
      <c r="LID37" s="462"/>
      <c r="LIE37" s="462"/>
      <c r="LIF37" s="462"/>
      <c r="LIG37" s="462"/>
      <c r="LIH37" s="462"/>
      <c r="LII37" s="462"/>
      <c r="LIJ37" s="462"/>
      <c r="LIK37" s="462"/>
      <c r="LIL37" s="462"/>
      <c r="LIM37" s="462"/>
      <c r="LIN37" s="462"/>
      <c r="LIO37" s="462"/>
      <c r="LIP37" s="462"/>
      <c r="LIQ37" s="462"/>
      <c r="LIR37" s="462"/>
      <c r="LIS37" s="462"/>
      <c r="LIT37" s="462"/>
      <c r="LIU37" s="462"/>
      <c r="LIV37" s="462"/>
      <c r="LIW37" s="462"/>
      <c r="LIX37" s="462"/>
      <c r="LIY37" s="462"/>
      <c r="LIZ37" s="462"/>
      <c r="LJA37" s="462"/>
      <c r="LJB37" s="462"/>
      <c r="LJC37" s="462"/>
      <c r="LJD37" s="462"/>
      <c r="LJE37" s="462"/>
      <c r="LJF37" s="462"/>
      <c r="LJG37" s="462"/>
      <c r="LJH37" s="462"/>
      <c r="LJI37" s="462"/>
      <c r="LJJ37" s="462"/>
      <c r="LJK37" s="462"/>
      <c r="LJL37" s="462"/>
      <c r="LJM37" s="462"/>
      <c r="LJN37" s="462"/>
      <c r="LJO37" s="462"/>
      <c r="LJP37" s="462"/>
      <c r="LJQ37" s="462"/>
      <c r="LJR37" s="462"/>
      <c r="LJS37" s="462"/>
      <c r="LJT37" s="462"/>
      <c r="LJU37" s="462"/>
      <c r="LJV37" s="462"/>
      <c r="LJW37" s="462"/>
      <c r="LJX37" s="462"/>
      <c r="LJY37" s="462"/>
      <c r="LJZ37" s="462"/>
      <c r="LKA37" s="462"/>
      <c r="LKB37" s="462"/>
      <c r="LKC37" s="462"/>
      <c r="LKD37" s="462"/>
      <c r="LKE37" s="462"/>
      <c r="LKF37" s="462"/>
      <c r="LKG37" s="462"/>
      <c r="LKH37" s="462"/>
      <c r="LKI37" s="462"/>
      <c r="LKJ37" s="462"/>
      <c r="LKK37" s="462"/>
      <c r="LKL37" s="462"/>
      <c r="LKM37" s="462"/>
      <c r="LKN37" s="462"/>
      <c r="LKO37" s="462"/>
      <c r="LKP37" s="462"/>
      <c r="LKQ37" s="462"/>
      <c r="LKR37" s="462"/>
      <c r="LKS37" s="462"/>
      <c r="LKT37" s="462"/>
      <c r="LKU37" s="462"/>
      <c r="LKV37" s="462"/>
      <c r="LKW37" s="462"/>
      <c r="LKX37" s="462"/>
      <c r="LKY37" s="462"/>
      <c r="LKZ37" s="462"/>
      <c r="LLA37" s="462"/>
      <c r="LLB37" s="462"/>
      <c r="LLC37" s="462"/>
      <c r="LLD37" s="462"/>
      <c r="LLE37" s="462"/>
      <c r="LLF37" s="462"/>
      <c r="LLG37" s="462"/>
      <c r="LLH37" s="462"/>
      <c r="LLI37" s="462"/>
      <c r="LLJ37" s="462"/>
      <c r="LLK37" s="462"/>
      <c r="LLL37" s="462"/>
      <c r="LLM37" s="462"/>
      <c r="LLN37" s="462"/>
      <c r="LLO37" s="462"/>
      <c r="LLP37" s="462"/>
      <c r="LLQ37" s="462"/>
      <c r="LLR37" s="462"/>
      <c r="LLS37" s="462"/>
      <c r="LLT37" s="462"/>
      <c r="LLU37" s="462"/>
      <c r="LLV37" s="462"/>
      <c r="LLW37" s="462"/>
      <c r="LLX37" s="462"/>
      <c r="LLY37" s="462"/>
      <c r="LLZ37" s="462"/>
      <c r="LMA37" s="462"/>
      <c r="LMB37" s="462"/>
      <c r="LMC37" s="462"/>
      <c r="LMD37" s="462"/>
      <c r="LME37" s="462"/>
      <c r="LMF37" s="462"/>
      <c r="LMG37" s="462"/>
      <c r="LMH37" s="462"/>
      <c r="LMI37" s="462"/>
      <c r="LMJ37" s="462"/>
      <c r="LMK37" s="462"/>
      <c r="LML37" s="462"/>
      <c r="LMM37" s="462"/>
      <c r="LMN37" s="462"/>
      <c r="LMO37" s="462"/>
      <c r="LMP37" s="462"/>
      <c r="LMQ37" s="462"/>
      <c r="LMR37" s="462"/>
      <c r="LMS37" s="462"/>
      <c r="LMT37" s="462"/>
      <c r="LMU37" s="462"/>
      <c r="LMV37" s="462"/>
      <c r="LMW37" s="462"/>
      <c r="LMX37" s="462"/>
      <c r="LMY37" s="462"/>
      <c r="LMZ37" s="462"/>
      <c r="LNA37" s="462"/>
      <c r="LNB37" s="462"/>
      <c r="LNC37" s="462"/>
      <c r="LND37" s="462"/>
      <c r="LNE37" s="462"/>
      <c r="LNF37" s="462"/>
      <c r="LNG37" s="462"/>
      <c r="LNH37" s="462"/>
      <c r="LNI37" s="462"/>
      <c r="LNJ37" s="462"/>
      <c r="LNK37" s="462"/>
      <c r="LNL37" s="462"/>
      <c r="LNM37" s="462"/>
      <c r="LNN37" s="462"/>
      <c r="LNO37" s="462"/>
      <c r="LNP37" s="462"/>
      <c r="LNQ37" s="462"/>
      <c r="LNR37" s="462"/>
      <c r="LNS37" s="462"/>
      <c r="LNT37" s="462"/>
      <c r="LNU37" s="462"/>
      <c r="LNV37" s="462"/>
      <c r="LNW37" s="462"/>
      <c r="LNX37" s="462"/>
      <c r="LNY37" s="462"/>
      <c r="LNZ37" s="462"/>
      <c r="LOA37" s="462"/>
      <c r="LOB37" s="462"/>
      <c r="LOC37" s="462"/>
      <c r="LOD37" s="462"/>
      <c r="LOE37" s="462"/>
      <c r="LOF37" s="462"/>
      <c r="LOG37" s="462"/>
      <c r="LOH37" s="462"/>
      <c r="LOI37" s="462"/>
      <c r="LOJ37" s="462"/>
      <c r="LOK37" s="462"/>
      <c r="LOL37" s="462"/>
      <c r="LOM37" s="462"/>
      <c r="LON37" s="462"/>
      <c r="LOO37" s="462"/>
      <c r="LOP37" s="462"/>
      <c r="LOQ37" s="462"/>
      <c r="LOR37" s="462"/>
      <c r="LOS37" s="462"/>
      <c r="LOT37" s="462"/>
      <c r="LOU37" s="462"/>
      <c r="LOV37" s="462"/>
      <c r="LOW37" s="462"/>
      <c r="LOX37" s="462"/>
      <c r="LOY37" s="462"/>
      <c r="LOZ37" s="462"/>
      <c r="LPA37" s="462"/>
      <c r="LPB37" s="462"/>
      <c r="LPC37" s="462"/>
      <c r="LPD37" s="462"/>
      <c r="LPE37" s="462"/>
      <c r="LPF37" s="462"/>
      <c r="LPG37" s="462"/>
      <c r="LPH37" s="462"/>
      <c r="LPI37" s="462"/>
      <c r="LPJ37" s="462"/>
      <c r="LPK37" s="462"/>
      <c r="LPL37" s="462"/>
      <c r="LPM37" s="462"/>
      <c r="LPN37" s="462"/>
      <c r="LPO37" s="462"/>
      <c r="LPP37" s="462"/>
      <c r="LPQ37" s="462"/>
      <c r="LPR37" s="462"/>
      <c r="LPS37" s="462"/>
      <c r="LPT37" s="462"/>
      <c r="LPU37" s="462"/>
      <c r="LPV37" s="462"/>
      <c r="LPW37" s="462"/>
      <c r="LPX37" s="462"/>
      <c r="LPY37" s="462"/>
      <c r="LPZ37" s="462"/>
      <c r="LQA37" s="462"/>
      <c r="LQB37" s="462"/>
      <c r="LQC37" s="462"/>
      <c r="LQD37" s="462"/>
      <c r="LQE37" s="462"/>
      <c r="LQF37" s="462"/>
      <c r="LQG37" s="462"/>
      <c r="LQH37" s="462"/>
      <c r="LQI37" s="462"/>
      <c r="LQJ37" s="462"/>
      <c r="LQK37" s="462"/>
      <c r="LQL37" s="462"/>
      <c r="LQM37" s="462"/>
      <c r="LQN37" s="462"/>
      <c r="LQO37" s="462"/>
      <c r="LQP37" s="462"/>
      <c r="LQQ37" s="462"/>
      <c r="LQR37" s="462"/>
      <c r="LQS37" s="462"/>
      <c r="LQT37" s="462"/>
      <c r="LQU37" s="462"/>
      <c r="LQV37" s="462"/>
      <c r="LQW37" s="462"/>
      <c r="LQX37" s="462"/>
      <c r="LQY37" s="462"/>
      <c r="LQZ37" s="462"/>
      <c r="LRA37" s="462"/>
      <c r="LRB37" s="462"/>
      <c r="LRC37" s="462"/>
      <c r="LRD37" s="462"/>
      <c r="LRE37" s="462"/>
      <c r="LRF37" s="462"/>
      <c r="LRG37" s="462"/>
      <c r="LRH37" s="462"/>
      <c r="LRI37" s="462"/>
      <c r="LRJ37" s="462"/>
      <c r="LRK37" s="462"/>
      <c r="LRL37" s="462"/>
      <c r="LRM37" s="462"/>
      <c r="LRN37" s="462"/>
      <c r="LRO37" s="462"/>
      <c r="LRP37" s="462"/>
      <c r="LRQ37" s="462"/>
      <c r="LRR37" s="462"/>
      <c r="LRS37" s="462"/>
      <c r="LRT37" s="462"/>
      <c r="LRU37" s="462"/>
      <c r="LRV37" s="462"/>
      <c r="LRW37" s="462"/>
      <c r="LRX37" s="462"/>
      <c r="LRY37" s="462"/>
      <c r="LRZ37" s="462"/>
      <c r="LSA37" s="462"/>
      <c r="LSB37" s="462"/>
      <c r="LSC37" s="462"/>
      <c r="LSD37" s="462"/>
      <c r="LSE37" s="462"/>
      <c r="LSF37" s="462"/>
      <c r="LSG37" s="462"/>
      <c r="LSH37" s="462"/>
      <c r="LSI37" s="462"/>
      <c r="LSJ37" s="462"/>
      <c r="LSK37" s="462"/>
      <c r="LSL37" s="462"/>
      <c r="LSM37" s="462"/>
      <c r="LSN37" s="462"/>
      <c r="LSO37" s="462"/>
      <c r="LSP37" s="462"/>
      <c r="LSQ37" s="462"/>
      <c r="LSR37" s="462"/>
      <c r="LSS37" s="462"/>
      <c r="LST37" s="462"/>
      <c r="LSU37" s="462"/>
      <c r="LSV37" s="462"/>
      <c r="LSW37" s="462"/>
      <c r="LSX37" s="462"/>
      <c r="LSY37" s="462"/>
      <c r="LSZ37" s="462"/>
      <c r="LTA37" s="462"/>
      <c r="LTB37" s="462"/>
      <c r="LTC37" s="462"/>
      <c r="LTD37" s="462"/>
      <c r="LTE37" s="462"/>
      <c r="LTF37" s="462"/>
      <c r="LTG37" s="462"/>
      <c r="LTH37" s="462"/>
      <c r="LTI37" s="462"/>
      <c r="LTJ37" s="462"/>
      <c r="LTK37" s="462"/>
      <c r="LTL37" s="462"/>
      <c r="LTM37" s="462"/>
      <c r="LTN37" s="462"/>
      <c r="LTO37" s="462"/>
      <c r="LTP37" s="462"/>
      <c r="LTQ37" s="462"/>
      <c r="LTR37" s="462"/>
      <c r="LTS37" s="462"/>
      <c r="LTT37" s="462"/>
      <c r="LTU37" s="462"/>
      <c r="LTV37" s="462"/>
      <c r="LTW37" s="462"/>
      <c r="LTX37" s="462"/>
      <c r="LTY37" s="462"/>
      <c r="LTZ37" s="462"/>
      <c r="LUA37" s="462"/>
      <c r="LUB37" s="462"/>
      <c r="LUC37" s="462"/>
      <c r="LUD37" s="462"/>
      <c r="LUE37" s="462"/>
      <c r="LUF37" s="462"/>
      <c r="LUG37" s="462"/>
      <c r="LUH37" s="462"/>
      <c r="LUI37" s="462"/>
      <c r="LUJ37" s="462"/>
      <c r="LUK37" s="462"/>
      <c r="LUL37" s="462"/>
      <c r="LUM37" s="462"/>
      <c r="LUN37" s="462"/>
      <c r="LUO37" s="462"/>
      <c r="LUP37" s="462"/>
      <c r="LUQ37" s="462"/>
      <c r="LUR37" s="462"/>
      <c r="LUS37" s="462"/>
      <c r="LUT37" s="462"/>
      <c r="LUU37" s="462"/>
      <c r="LUV37" s="462"/>
      <c r="LUW37" s="462"/>
      <c r="LUX37" s="462"/>
      <c r="LUY37" s="462"/>
      <c r="LUZ37" s="462"/>
      <c r="LVA37" s="462"/>
      <c r="LVB37" s="462"/>
      <c r="LVC37" s="462"/>
      <c r="LVD37" s="462"/>
      <c r="LVE37" s="462"/>
      <c r="LVF37" s="462"/>
      <c r="LVG37" s="462"/>
      <c r="LVH37" s="462"/>
      <c r="LVI37" s="462"/>
      <c r="LVJ37" s="462"/>
      <c r="LVK37" s="462"/>
      <c r="LVL37" s="462"/>
      <c r="LVM37" s="462"/>
      <c r="LVN37" s="462"/>
      <c r="LVO37" s="462"/>
      <c r="LVP37" s="462"/>
      <c r="LVQ37" s="462"/>
      <c r="LVR37" s="462"/>
      <c r="LVS37" s="462"/>
      <c r="LVT37" s="462"/>
      <c r="LVU37" s="462"/>
      <c r="LVV37" s="462"/>
      <c r="LVW37" s="462"/>
      <c r="LVX37" s="462"/>
      <c r="LVY37" s="462"/>
      <c r="LVZ37" s="462"/>
      <c r="LWA37" s="462"/>
      <c r="LWB37" s="462"/>
      <c r="LWC37" s="462"/>
      <c r="LWD37" s="462"/>
      <c r="LWE37" s="462"/>
      <c r="LWF37" s="462"/>
      <c r="LWG37" s="462"/>
      <c r="LWH37" s="462"/>
      <c r="LWI37" s="462"/>
      <c r="LWJ37" s="462"/>
      <c r="LWK37" s="462"/>
      <c r="LWL37" s="462"/>
      <c r="LWM37" s="462"/>
      <c r="LWN37" s="462"/>
      <c r="LWO37" s="462"/>
      <c r="LWP37" s="462"/>
      <c r="LWQ37" s="462"/>
      <c r="LWR37" s="462"/>
      <c r="LWS37" s="462"/>
      <c r="LWT37" s="462"/>
      <c r="LWU37" s="462"/>
      <c r="LWV37" s="462"/>
      <c r="LWW37" s="462"/>
      <c r="LWX37" s="462"/>
      <c r="LWY37" s="462"/>
      <c r="LWZ37" s="462"/>
      <c r="LXA37" s="462"/>
      <c r="LXB37" s="462"/>
      <c r="LXC37" s="462"/>
      <c r="LXD37" s="462"/>
      <c r="LXE37" s="462"/>
      <c r="LXF37" s="462"/>
      <c r="LXG37" s="462"/>
      <c r="LXH37" s="462"/>
      <c r="LXI37" s="462"/>
      <c r="LXJ37" s="462"/>
      <c r="LXK37" s="462"/>
      <c r="LXL37" s="462"/>
      <c r="LXM37" s="462"/>
      <c r="LXN37" s="462"/>
      <c r="LXO37" s="462"/>
      <c r="LXP37" s="462"/>
      <c r="LXQ37" s="462"/>
      <c r="LXR37" s="462"/>
      <c r="LXS37" s="462"/>
      <c r="LXT37" s="462"/>
      <c r="LXU37" s="462"/>
      <c r="LXV37" s="462"/>
      <c r="LXW37" s="462"/>
      <c r="LXX37" s="462"/>
      <c r="LXY37" s="462"/>
      <c r="LXZ37" s="462"/>
      <c r="LYA37" s="462"/>
      <c r="LYB37" s="462"/>
      <c r="LYC37" s="462"/>
      <c r="LYD37" s="462"/>
      <c r="LYE37" s="462"/>
      <c r="LYF37" s="462"/>
      <c r="LYG37" s="462"/>
      <c r="LYH37" s="462"/>
      <c r="LYI37" s="462"/>
      <c r="LYJ37" s="462"/>
      <c r="LYK37" s="462"/>
      <c r="LYL37" s="462"/>
      <c r="LYM37" s="462"/>
      <c r="LYN37" s="462"/>
      <c r="LYO37" s="462"/>
      <c r="LYP37" s="462"/>
      <c r="LYQ37" s="462"/>
      <c r="LYR37" s="462"/>
      <c r="LYS37" s="462"/>
      <c r="LYT37" s="462"/>
      <c r="LYU37" s="462"/>
      <c r="LYV37" s="462"/>
      <c r="LYW37" s="462"/>
      <c r="LYX37" s="462"/>
      <c r="LYY37" s="462"/>
      <c r="LYZ37" s="462"/>
      <c r="LZA37" s="462"/>
      <c r="LZB37" s="462"/>
      <c r="LZC37" s="462"/>
      <c r="LZD37" s="462"/>
      <c r="LZE37" s="462"/>
      <c r="LZF37" s="462"/>
      <c r="LZG37" s="462"/>
      <c r="LZH37" s="462"/>
      <c r="LZI37" s="462"/>
      <c r="LZJ37" s="462"/>
      <c r="LZK37" s="462"/>
      <c r="LZL37" s="462"/>
      <c r="LZM37" s="462"/>
      <c r="LZN37" s="462"/>
      <c r="LZO37" s="462"/>
      <c r="LZP37" s="462"/>
      <c r="LZQ37" s="462"/>
      <c r="LZR37" s="462"/>
      <c r="LZS37" s="462"/>
      <c r="LZT37" s="462"/>
      <c r="LZU37" s="462"/>
      <c r="LZV37" s="462"/>
      <c r="LZW37" s="462"/>
      <c r="LZX37" s="462"/>
      <c r="LZY37" s="462"/>
      <c r="LZZ37" s="462"/>
      <c r="MAA37" s="462"/>
      <c r="MAB37" s="462"/>
      <c r="MAC37" s="462"/>
      <c r="MAD37" s="462"/>
      <c r="MAE37" s="462"/>
      <c r="MAF37" s="462"/>
      <c r="MAG37" s="462"/>
      <c r="MAH37" s="462"/>
      <c r="MAI37" s="462"/>
      <c r="MAJ37" s="462"/>
      <c r="MAK37" s="462"/>
      <c r="MAL37" s="462"/>
      <c r="MAM37" s="462"/>
      <c r="MAN37" s="462"/>
      <c r="MAO37" s="462"/>
      <c r="MAP37" s="462"/>
      <c r="MAQ37" s="462"/>
      <c r="MAR37" s="462"/>
      <c r="MAS37" s="462"/>
      <c r="MAT37" s="462"/>
      <c r="MAU37" s="462"/>
      <c r="MAV37" s="462"/>
      <c r="MAW37" s="462"/>
      <c r="MAX37" s="462"/>
      <c r="MAY37" s="462"/>
      <c r="MAZ37" s="462"/>
      <c r="MBA37" s="462"/>
      <c r="MBB37" s="462"/>
      <c r="MBC37" s="462"/>
      <c r="MBD37" s="462"/>
      <c r="MBE37" s="462"/>
      <c r="MBF37" s="462"/>
      <c r="MBG37" s="462"/>
      <c r="MBH37" s="462"/>
      <c r="MBI37" s="462"/>
      <c r="MBJ37" s="462"/>
      <c r="MBK37" s="462"/>
      <c r="MBL37" s="462"/>
      <c r="MBM37" s="462"/>
      <c r="MBN37" s="462"/>
      <c r="MBO37" s="462"/>
      <c r="MBP37" s="462"/>
      <c r="MBQ37" s="462"/>
      <c r="MBR37" s="462"/>
      <c r="MBS37" s="462"/>
      <c r="MBT37" s="462"/>
      <c r="MBU37" s="462"/>
      <c r="MBV37" s="462"/>
      <c r="MBW37" s="462"/>
      <c r="MBX37" s="462"/>
      <c r="MBY37" s="462"/>
      <c r="MBZ37" s="462"/>
      <c r="MCA37" s="462"/>
      <c r="MCB37" s="462"/>
      <c r="MCC37" s="462"/>
      <c r="MCD37" s="462"/>
      <c r="MCE37" s="462"/>
      <c r="MCF37" s="462"/>
      <c r="MCG37" s="462"/>
      <c r="MCH37" s="462"/>
      <c r="MCI37" s="462"/>
      <c r="MCJ37" s="462"/>
      <c r="MCK37" s="462"/>
      <c r="MCL37" s="462"/>
      <c r="MCM37" s="462"/>
      <c r="MCN37" s="462"/>
      <c r="MCO37" s="462"/>
      <c r="MCP37" s="462"/>
      <c r="MCQ37" s="462"/>
      <c r="MCR37" s="462"/>
      <c r="MCS37" s="462"/>
      <c r="MCT37" s="462"/>
      <c r="MCU37" s="462"/>
      <c r="MCV37" s="462"/>
      <c r="MCW37" s="462"/>
      <c r="MCX37" s="462"/>
      <c r="MCY37" s="462"/>
      <c r="MCZ37" s="462"/>
      <c r="MDA37" s="462"/>
      <c r="MDB37" s="462"/>
      <c r="MDC37" s="462"/>
      <c r="MDD37" s="462"/>
      <c r="MDE37" s="462"/>
      <c r="MDF37" s="462"/>
      <c r="MDG37" s="462"/>
      <c r="MDH37" s="462"/>
      <c r="MDI37" s="462"/>
      <c r="MDJ37" s="462"/>
      <c r="MDK37" s="462"/>
      <c r="MDL37" s="462"/>
      <c r="MDM37" s="462"/>
      <c r="MDN37" s="462"/>
      <c r="MDO37" s="462"/>
      <c r="MDP37" s="462"/>
      <c r="MDQ37" s="462"/>
      <c r="MDR37" s="462"/>
      <c r="MDS37" s="462"/>
      <c r="MDT37" s="462"/>
      <c r="MDU37" s="462"/>
      <c r="MDV37" s="462"/>
      <c r="MDW37" s="462"/>
      <c r="MDX37" s="462"/>
      <c r="MDY37" s="462"/>
      <c r="MDZ37" s="462"/>
      <c r="MEA37" s="462"/>
      <c r="MEB37" s="462"/>
      <c r="MEC37" s="462"/>
      <c r="MED37" s="462"/>
      <c r="MEE37" s="462"/>
      <c r="MEF37" s="462"/>
      <c r="MEG37" s="462"/>
      <c r="MEH37" s="462"/>
      <c r="MEI37" s="462"/>
      <c r="MEJ37" s="462"/>
      <c r="MEK37" s="462"/>
      <c r="MEL37" s="462"/>
      <c r="MEM37" s="462"/>
      <c r="MEN37" s="462"/>
      <c r="MEO37" s="462"/>
      <c r="MEP37" s="462"/>
      <c r="MEQ37" s="462"/>
      <c r="MER37" s="462"/>
      <c r="MES37" s="462"/>
      <c r="MET37" s="462"/>
      <c r="MEU37" s="462"/>
      <c r="MEV37" s="462"/>
      <c r="MEW37" s="462"/>
      <c r="MEX37" s="462"/>
      <c r="MEY37" s="462"/>
      <c r="MEZ37" s="462"/>
      <c r="MFA37" s="462"/>
      <c r="MFB37" s="462"/>
      <c r="MFC37" s="462"/>
      <c r="MFD37" s="462"/>
      <c r="MFE37" s="462"/>
      <c r="MFF37" s="462"/>
      <c r="MFG37" s="462"/>
      <c r="MFH37" s="462"/>
      <c r="MFI37" s="462"/>
      <c r="MFJ37" s="462"/>
      <c r="MFK37" s="462"/>
      <c r="MFL37" s="462"/>
      <c r="MFM37" s="462"/>
      <c r="MFN37" s="462"/>
      <c r="MFO37" s="462"/>
      <c r="MFP37" s="462"/>
      <c r="MFQ37" s="462"/>
      <c r="MFR37" s="462"/>
      <c r="MFS37" s="462"/>
      <c r="MFT37" s="462"/>
      <c r="MFU37" s="462"/>
      <c r="MFV37" s="462"/>
      <c r="MFW37" s="462"/>
      <c r="MFX37" s="462"/>
      <c r="MFY37" s="462"/>
      <c r="MFZ37" s="462"/>
      <c r="MGA37" s="462"/>
      <c r="MGB37" s="462"/>
      <c r="MGC37" s="462"/>
      <c r="MGD37" s="462"/>
      <c r="MGE37" s="462"/>
      <c r="MGF37" s="462"/>
      <c r="MGG37" s="462"/>
      <c r="MGH37" s="462"/>
      <c r="MGI37" s="462"/>
      <c r="MGJ37" s="462"/>
      <c r="MGK37" s="462"/>
      <c r="MGL37" s="462"/>
      <c r="MGM37" s="462"/>
      <c r="MGN37" s="462"/>
      <c r="MGO37" s="462"/>
      <c r="MGP37" s="462"/>
      <c r="MGQ37" s="462"/>
      <c r="MGR37" s="462"/>
      <c r="MGS37" s="462"/>
      <c r="MGT37" s="462"/>
      <c r="MGU37" s="462"/>
      <c r="MGV37" s="462"/>
      <c r="MGW37" s="462"/>
      <c r="MGX37" s="462"/>
      <c r="MGY37" s="462"/>
      <c r="MGZ37" s="462"/>
      <c r="MHA37" s="462"/>
      <c r="MHB37" s="462"/>
      <c r="MHC37" s="462"/>
      <c r="MHD37" s="462"/>
      <c r="MHE37" s="462"/>
      <c r="MHF37" s="462"/>
      <c r="MHG37" s="462"/>
      <c r="MHH37" s="462"/>
      <c r="MHI37" s="462"/>
      <c r="MHJ37" s="462"/>
      <c r="MHK37" s="462"/>
      <c r="MHL37" s="462"/>
      <c r="MHM37" s="462"/>
      <c r="MHN37" s="462"/>
      <c r="MHO37" s="462"/>
      <c r="MHP37" s="462"/>
      <c r="MHQ37" s="462"/>
      <c r="MHR37" s="462"/>
      <c r="MHS37" s="462"/>
      <c r="MHT37" s="462"/>
      <c r="MHU37" s="462"/>
      <c r="MHV37" s="462"/>
      <c r="MHW37" s="462"/>
      <c r="MHX37" s="462"/>
      <c r="MHY37" s="462"/>
      <c r="MHZ37" s="462"/>
      <c r="MIA37" s="462"/>
      <c r="MIB37" s="462"/>
      <c r="MIC37" s="462"/>
      <c r="MID37" s="462"/>
      <c r="MIE37" s="462"/>
      <c r="MIF37" s="462"/>
      <c r="MIG37" s="462"/>
      <c r="MIH37" s="462"/>
      <c r="MII37" s="462"/>
      <c r="MIJ37" s="462"/>
      <c r="MIK37" s="462"/>
      <c r="MIL37" s="462"/>
      <c r="MIM37" s="462"/>
      <c r="MIN37" s="462"/>
      <c r="MIO37" s="462"/>
      <c r="MIP37" s="462"/>
      <c r="MIQ37" s="462"/>
      <c r="MIR37" s="462"/>
      <c r="MIS37" s="462"/>
      <c r="MIT37" s="462"/>
      <c r="MIU37" s="462"/>
      <c r="MIV37" s="462"/>
      <c r="MIW37" s="462"/>
      <c r="MIX37" s="462"/>
      <c r="MIY37" s="462"/>
      <c r="MIZ37" s="462"/>
      <c r="MJA37" s="462"/>
      <c r="MJB37" s="462"/>
      <c r="MJC37" s="462"/>
      <c r="MJD37" s="462"/>
      <c r="MJE37" s="462"/>
      <c r="MJF37" s="462"/>
      <c r="MJG37" s="462"/>
      <c r="MJH37" s="462"/>
      <c r="MJI37" s="462"/>
      <c r="MJJ37" s="462"/>
      <c r="MJK37" s="462"/>
      <c r="MJL37" s="462"/>
      <c r="MJM37" s="462"/>
      <c r="MJN37" s="462"/>
      <c r="MJO37" s="462"/>
      <c r="MJP37" s="462"/>
      <c r="MJQ37" s="462"/>
      <c r="MJR37" s="462"/>
      <c r="MJS37" s="462"/>
      <c r="MJT37" s="462"/>
      <c r="MJU37" s="462"/>
      <c r="MJV37" s="462"/>
      <c r="MJW37" s="462"/>
      <c r="MJX37" s="462"/>
      <c r="MJY37" s="462"/>
      <c r="MJZ37" s="462"/>
      <c r="MKA37" s="462"/>
      <c r="MKB37" s="462"/>
      <c r="MKC37" s="462"/>
      <c r="MKD37" s="462"/>
      <c r="MKE37" s="462"/>
      <c r="MKF37" s="462"/>
      <c r="MKG37" s="462"/>
      <c r="MKH37" s="462"/>
      <c r="MKI37" s="462"/>
      <c r="MKJ37" s="462"/>
      <c r="MKK37" s="462"/>
      <c r="MKL37" s="462"/>
      <c r="MKM37" s="462"/>
      <c r="MKN37" s="462"/>
      <c r="MKO37" s="462"/>
      <c r="MKP37" s="462"/>
      <c r="MKQ37" s="462"/>
      <c r="MKR37" s="462"/>
      <c r="MKS37" s="462"/>
      <c r="MKT37" s="462"/>
      <c r="MKU37" s="462"/>
      <c r="MKV37" s="462"/>
      <c r="MKW37" s="462"/>
      <c r="MKX37" s="462"/>
      <c r="MKY37" s="462"/>
      <c r="MKZ37" s="462"/>
      <c r="MLA37" s="462"/>
      <c r="MLB37" s="462"/>
      <c r="MLC37" s="462"/>
      <c r="MLD37" s="462"/>
      <c r="MLE37" s="462"/>
      <c r="MLF37" s="462"/>
      <c r="MLG37" s="462"/>
      <c r="MLH37" s="462"/>
      <c r="MLI37" s="462"/>
      <c r="MLJ37" s="462"/>
      <c r="MLK37" s="462"/>
      <c r="MLL37" s="462"/>
      <c r="MLM37" s="462"/>
      <c r="MLN37" s="462"/>
      <c r="MLO37" s="462"/>
      <c r="MLP37" s="462"/>
      <c r="MLQ37" s="462"/>
      <c r="MLR37" s="462"/>
      <c r="MLS37" s="462"/>
      <c r="MLT37" s="462"/>
      <c r="MLU37" s="462"/>
      <c r="MLV37" s="462"/>
      <c r="MLW37" s="462"/>
      <c r="MLX37" s="462"/>
      <c r="MLY37" s="462"/>
      <c r="MLZ37" s="462"/>
      <c r="MMA37" s="462"/>
      <c r="MMB37" s="462"/>
      <c r="MMC37" s="462"/>
      <c r="MMD37" s="462"/>
      <c r="MME37" s="462"/>
      <c r="MMF37" s="462"/>
      <c r="MMG37" s="462"/>
      <c r="MMH37" s="462"/>
      <c r="MMI37" s="462"/>
      <c r="MMJ37" s="462"/>
      <c r="MMK37" s="462"/>
      <c r="MML37" s="462"/>
      <c r="MMM37" s="462"/>
      <c r="MMN37" s="462"/>
      <c r="MMO37" s="462"/>
      <c r="MMP37" s="462"/>
      <c r="MMQ37" s="462"/>
      <c r="MMR37" s="462"/>
      <c r="MMS37" s="462"/>
      <c r="MMT37" s="462"/>
      <c r="MMU37" s="462"/>
      <c r="MMV37" s="462"/>
      <c r="MMW37" s="462"/>
      <c r="MMX37" s="462"/>
      <c r="MMY37" s="462"/>
      <c r="MMZ37" s="462"/>
      <c r="MNA37" s="462"/>
      <c r="MNB37" s="462"/>
      <c r="MNC37" s="462"/>
      <c r="MND37" s="462"/>
      <c r="MNE37" s="462"/>
      <c r="MNF37" s="462"/>
      <c r="MNG37" s="462"/>
      <c r="MNH37" s="462"/>
      <c r="MNI37" s="462"/>
      <c r="MNJ37" s="462"/>
      <c r="MNK37" s="462"/>
      <c r="MNL37" s="462"/>
      <c r="MNM37" s="462"/>
      <c r="MNN37" s="462"/>
      <c r="MNO37" s="462"/>
      <c r="MNP37" s="462"/>
      <c r="MNQ37" s="462"/>
      <c r="MNR37" s="462"/>
      <c r="MNS37" s="462"/>
      <c r="MNT37" s="462"/>
      <c r="MNU37" s="462"/>
      <c r="MNV37" s="462"/>
      <c r="MNW37" s="462"/>
      <c r="MNX37" s="462"/>
      <c r="MNY37" s="462"/>
      <c r="MNZ37" s="462"/>
      <c r="MOA37" s="462"/>
      <c r="MOB37" s="462"/>
      <c r="MOC37" s="462"/>
      <c r="MOD37" s="462"/>
      <c r="MOE37" s="462"/>
      <c r="MOF37" s="462"/>
      <c r="MOG37" s="462"/>
      <c r="MOH37" s="462"/>
      <c r="MOI37" s="462"/>
      <c r="MOJ37" s="462"/>
      <c r="MOK37" s="462"/>
      <c r="MOL37" s="462"/>
      <c r="MOM37" s="462"/>
      <c r="MON37" s="462"/>
      <c r="MOO37" s="462"/>
      <c r="MOP37" s="462"/>
      <c r="MOQ37" s="462"/>
      <c r="MOR37" s="462"/>
      <c r="MOS37" s="462"/>
      <c r="MOT37" s="462"/>
      <c r="MOU37" s="462"/>
      <c r="MOV37" s="462"/>
      <c r="MOW37" s="462"/>
      <c r="MOX37" s="462"/>
      <c r="MOY37" s="462"/>
      <c r="MOZ37" s="462"/>
      <c r="MPA37" s="462"/>
      <c r="MPB37" s="462"/>
      <c r="MPC37" s="462"/>
      <c r="MPD37" s="462"/>
      <c r="MPE37" s="462"/>
      <c r="MPF37" s="462"/>
      <c r="MPG37" s="462"/>
      <c r="MPH37" s="462"/>
      <c r="MPI37" s="462"/>
      <c r="MPJ37" s="462"/>
      <c r="MPK37" s="462"/>
      <c r="MPL37" s="462"/>
      <c r="MPM37" s="462"/>
      <c r="MPN37" s="462"/>
      <c r="MPO37" s="462"/>
      <c r="MPP37" s="462"/>
      <c r="MPQ37" s="462"/>
      <c r="MPR37" s="462"/>
      <c r="MPS37" s="462"/>
      <c r="MPT37" s="462"/>
      <c r="MPU37" s="462"/>
      <c r="MPV37" s="462"/>
      <c r="MPW37" s="462"/>
      <c r="MPX37" s="462"/>
      <c r="MPY37" s="462"/>
      <c r="MPZ37" s="462"/>
      <c r="MQA37" s="462"/>
      <c r="MQB37" s="462"/>
      <c r="MQC37" s="462"/>
      <c r="MQD37" s="462"/>
      <c r="MQE37" s="462"/>
      <c r="MQF37" s="462"/>
      <c r="MQG37" s="462"/>
      <c r="MQH37" s="462"/>
      <c r="MQI37" s="462"/>
      <c r="MQJ37" s="462"/>
      <c r="MQK37" s="462"/>
      <c r="MQL37" s="462"/>
      <c r="MQM37" s="462"/>
      <c r="MQN37" s="462"/>
      <c r="MQO37" s="462"/>
      <c r="MQP37" s="462"/>
      <c r="MQQ37" s="462"/>
      <c r="MQR37" s="462"/>
      <c r="MQS37" s="462"/>
      <c r="MQT37" s="462"/>
      <c r="MQU37" s="462"/>
      <c r="MQV37" s="462"/>
      <c r="MQW37" s="462"/>
      <c r="MQX37" s="462"/>
      <c r="MQY37" s="462"/>
      <c r="MQZ37" s="462"/>
      <c r="MRA37" s="462"/>
      <c r="MRB37" s="462"/>
      <c r="MRC37" s="462"/>
      <c r="MRD37" s="462"/>
      <c r="MRE37" s="462"/>
      <c r="MRF37" s="462"/>
      <c r="MRG37" s="462"/>
      <c r="MRH37" s="462"/>
      <c r="MRI37" s="462"/>
      <c r="MRJ37" s="462"/>
      <c r="MRK37" s="462"/>
      <c r="MRL37" s="462"/>
      <c r="MRM37" s="462"/>
      <c r="MRN37" s="462"/>
      <c r="MRO37" s="462"/>
      <c r="MRP37" s="462"/>
      <c r="MRQ37" s="462"/>
      <c r="MRR37" s="462"/>
      <c r="MRS37" s="462"/>
      <c r="MRT37" s="462"/>
      <c r="MRU37" s="462"/>
      <c r="MRV37" s="462"/>
      <c r="MRW37" s="462"/>
      <c r="MRX37" s="462"/>
      <c r="MRY37" s="462"/>
      <c r="MRZ37" s="462"/>
      <c r="MSA37" s="462"/>
      <c r="MSB37" s="462"/>
      <c r="MSC37" s="462"/>
      <c r="MSD37" s="462"/>
      <c r="MSE37" s="462"/>
      <c r="MSF37" s="462"/>
      <c r="MSG37" s="462"/>
      <c r="MSH37" s="462"/>
      <c r="MSI37" s="462"/>
      <c r="MSJ37" s="462"/>
      <c r="MSK37" s="462"/>
      <c r="MSL37" s="462"/>
      <c r="MSM37" s="462"/>
      <c r="MSN37" s="462"/>
      <c r="MSO37" s="462"/>
      <c r="MSP37" s="462"/>
      <c r="MSQ37" s="462"/>
      <c r="MSR37" s="462"/>
      <c r="MSS37" s="462"/>
      <c r="MST37" s="462"/>
      <c r="MSU37" s="462"/>
      <c r="MSV37" s="462"/>
      <c r="MSW37" s="462"/>
      <c r="MSX37" s="462"/>
      <c r="MSY37" s="462"/>
      <c r="MSZ37" s="462"/>
      <c r="MTA37" s="462"/>
      <c r="MTB37" s="462"/>
      <c r="MTC37" s="462"/>
      <c r="MTD37" s="462"/>
      <c r="MTE37" s="462"/>
      <c r="MTF37" s="462"/>
      <c r="MTG37" s="462"/>
      <c r="MTH37" s="462"/>
      <c r="MTI37" s="462"/>
      <c r="MTJ37" s="462"/>
      <c r="MTK37" s="462"/>
      <c r="MTL37" s="462"/>
      <c r="MTM37" s="462"/>
      <c r="MTN37" s="462"/>
      <c r="MTO37" s="462"/>
      <c r="MTP37" s="462"/>
      <c r="MTQ37" s="462"/>
      <c r="MTR37" s="462"/>
      <c r="MTS37" s="462"/>
      <c r="MTT37" s="462"/>
      <c r="MTU37" s="462"/>
      <c r="MTV37" s="462"/>
      <c r="MTW37" s="462"/>
      <c r="MTX37" s="462"/>
      <c r="MTY37" s="462"/>
      <c r="MTZ37" s="462"/>
      <c r="MUA37" s="462"/>
      <c r="MUB37" s="462"/>
      <c r="MUC37" s="462"/>
      <c r="MUD37" s="462"/>
      <c r="MUE37" s="462"/>
      <c r="MUF37" s="462"/>
      <c r="MUG37" s="462"/>
      <c r="MUH37" s="462"/>
      <c r="MUI37" s="462"/>
      <c r="MUJ37" s="462"/>
      <c r="MUK37" s="462"/>
      <c r="MUL37" s="462"/>
      <c r="MUM37" s="462"/>
      <c r="MUN37" s="462"/>
      <c r="MUO37" s="462"/>
      <c r="MUP37" s="462"/>
      <c r="MUQ37" s="462"/>
      <c r="MUR37" s="462"/>
      <c r="MUS37" s="462"/>
      <c r="MUT37" s="462"/>
      <c r="MUU37" s="462"/>
      <c r="MUV37" s="462"/>
      <c r="MUW37" s="462"/>
      <c r="MUX37" s="462"/>
      <c r="MUY37" s="462"/>
      <c r="MUZ37" s="462"/>
      <c r="MVA37" s="462"/>
      <c r="MVB37" s="462"/>
      <c r="MVC37" s="462"/>
      <c r="MVD37" s="462"/>
      <c r="MVE37" s="462"/>
      <c r="MVF37" s="462"/>
      <c r="MVG37" s="462"/>
      <c r="MVH37" s="462"/>
      <c r="MVI37" s="462"/>
      <c r="MVJ37" s="462"/>
      <c r="MVK37" s="462"/>
      <c r="MVL37" s="462"/>
      <c r="MVM37" s="462"/>
      <c r="MVN37" s="462"/>
      <c r="MVO37" s="462"/>
      <c r="MVP37" s="462"/>
      <c r="MVQ37" s="462"/>
      <c r="MVR37" s="462"/>
      <c r="MVS37" s="462"/>
      <c r="MVT37" s="462"/>
      <c r="MVU37" s="462"/>
      <c r="MVV37" s="462"/>
      <c r="MVW37" s="462"/>
      <c r="MVX37" s="462"/>
      <c r="MVY37" s="462"/>
      <c r="MVZ37" s="462"/>
      <c r="MWA37" s="462"/>
      <c r="MWB37" s="462"/>
      <c r="MWC37" s="462"/>
      <c r="MWD37" s="462"/>
      <c r="MWE37" s="462"/>
      <c r="MWF37" s="462"/>
      <c r="MWG37" s="462"/>
      <c r="MWH37" s="462"/>
      <c r="MWI37" s="462"/>
      <c r="MWJ37" s="462"/>
      <c r="MWK37" s="462"/>
      <c r="MWL37" s="462"/>
      <c r="MWM37" s="462"/>
      <c r="MWN37" s="462"/>
      <c r="MWO37" s="462"/>
      <c r="MWP37" s="462"/>
      <c r="MWQ37" s="462"/>
      <c r="MWR37" s="462"/>
      <c r="MWS37" s="462"/>
      <c r="MWT37" s="462"/>
      <c r="MWU37" s="462"/>
      <c r="MWV37" s="462"/>
      <c r="MWW37" s="462"/>
      <c r="MWX37" s="462"/>
      <c r="MWY37" s="462"/>
      <c r="MWZ37" s="462"/>
      <c r="MXA37" s="462"/>
      <c r="MXB37" s="462"/>
      <c r="MXC37" s="462"/>
      <c r="MXD37" s="462"/>
      <c r="MXE37" s="462"/>
      <c r="MXF37" s="462"/>
      <c r="MXG37" s="462"/>
      <c r="MXH37" s="462"/>
      <c r="MXI37" s="462"/>
      <c r="MXJ37" s="462"/>
      <c r="MXK37" s="462"/>
      <c r="MXL37" s="462"/>
      <c r="MXM37" s="462"/>
      <c r="MXN37" s="462"/>
      <c r="MXO37" s="462"/>
      <c r="MXP37" s="462"/>
      <c r="MXQ37" s="462"/>
      <c r="MXR37" s="462"/>
      <c r="MXS37" s="462"/>
      <c r="MXT37" s="462"/>
      <c r="MXU37" s="462"/>
      <c r="MXV37" s="462"/>
      <c r="MXW37" s="462"/>
      <c r="MXX37" s="462"/>
      <c r="MXY37" s="462"/>
      <c r="MXZ37" s="462"/>
      <c r="MYA37" s="462"/>
      <c r="MYB37" s="462"/>
      <c r="MYC37" s="462"/>
      <c r="MYD37" s="462"/>
      <c r="MYE37" s="462"/>
      <c r="MYF37" s="462"/>
      <c r="MYG37" s="462"/>
      <c r="MYH37" s="462"/>
      <c r="MYI37" s="462"/>
      <c r="MYJ37" s="462"/>
      <c r="MYK37" s="462"/>
      <c r="MYL37" s="462"/>
      <c r="MYM37" s="462"/>
      <c r="MYN37" s="462"/>
      <c r="MYO37" s="462"/>
      <c r="MYP37" s="462"/>
      <c r="MYQ37" s="462"/>
      <c r="MYR37" s="462"/>
      <c r="MYS37" s="462"/>
      <c r="MYT37" s="462"/>
      <c r="MYU37" s="462"/>
      <c r="MYV37" s="462"/>
      <c r="MYW37" s="462"/>
      <c r="MYX37" s="462"/>
      <c r="MYY37" s="462"/>
      <c r="MYZ37" s="462"/>
      <c r="MZA37" s="462"/>
      <c r="MZB37" s="462"/>
      <c r="MZC37" s="462"/>
      <c r="MZD37" s="462"/>
      <c r="MZE37" s="462"/>
      <c r="MZF37" s="462"/>
      <c r="MZG37" s="462"/>
      <c r="MZH37" s="462"/>
      <c r="MZI37" s="462"/>
      <c r="MZJ37" s="462"/>
      <c r="MZK37" s="462"/>
      <c r="MZL37" s="462"/>
      <c r="MZM37" s="462"/>
      <c r="MZN37" s="462"/>
      <c r="MZO37" s="462"/>
      <c r="MZP37" s="462"/>
      <c r="MZQ37" s="462"/>
      <c r="MZR37" s="462"/>
      <c r="MZS37" s="462"/>
      <c r="MZT37" s="462"/>
      <c r="MZU37" s="462"/>
      <c r="MZV37" s="462"/>
      <c r="MZW37" s="462"/>
      <c r="MZX37" s="462"/>
      <c r="MZY37" s="462"/>
      <c r="MZZ37" s="462"/>
      <c r="NAA37" s="462"/>
      <c r="NAB37" s="462"/>
      <c r="NAC37" s="462"/>
      <c r="NAD37" s="462"/>
      <c r="NAE37" s="462"/>
      <c r="NAF37" s="462"/>
      <c r="NAG37" s="462"/>
      <c r="NAH37" s="462"/>
      <c r="NAI37" s="462"/>
      <c r="NAJ37" s="462"/>
      <c r="NAK37" s="462"/>
      <c r="NAL37" s="462"/>
      <c r="NAM37" s="462"/>
      <c r="NAN37" s="462"/>
      <c r="NAO37" s="462"/>
      <c r="NAP37" s="462"/>
      <c r="NAQ37" s="462"/>
      <c r="NAR37" s="462"/>
      <c r="NAS37" s="462"/>
      <c r="NAT37" s="462"/>
      <c r="NAU37" s="462"/>
      <c r="NAV37" s="462"/>
      <c r="NAW37" s="462"/>
      <c r="NAX37" s="462"/>
      <c r="NAY37" s="462"/>
      <c r="NAZ37" s="462"/>
      <c r="NBA37" s="462"/>
      <c r="NBB37" s="462"/>
      <c r="NBC37" s="462"/>
      <c r="NBD37" s="462"/>
      <c r="NBE37" s="462"/>
      <c r="NBF37" s="462"/>
      <c r="NBG37" s="462"/>
      <c r="NBH37" s="462"/>
      <c r="NBI37" s="462"/>
      <c r="NBJ37" s="462"/>
      <c r="NBK37" s="462"/>
      <c r="NBL37" s="462"/>
      <c r="NBM37" s="462"/>
      <c r="NBN37" s="462"/>
      <c r="NBO37" s="462"/>
      <c r="NBP37" s="462"/>
      <c r="NBQ37" s="462"/>
      <c r="NBR37" s="462"/>
      <c r="NBS37" s="462"/>
      <c r="NBT37" s="462"/>
      <c r="NBU37" s="462"/>
      <c r="NBV37" s="462"/>
      <c r="NBW37" s="462"/>
      <c r="NBX37" s="462"/>
      <c r="NBY37" s="462"/>
      <c r="NBZ37" s="462"/>
      <c r="NCA37" s="462"/>
      <c r="NCB37" s="462"/>
      <c r="NCC37" s="462"/>
      <c r="NCD37" s="462"/>
      <c r="NCE37" s="462"/>
      <c r="NCF37" s="462"/>
      <c r="NCG37" s="462"/>
      <c r="NCH37" s="462"/>
      <c r="NCI37" s="462"/>
      <c r="NCJ37" s="462"/>
      <c r="NCK37" s="462"/>
      <c r="NCL37" s="462"/>
      <c r="NCM37" s="462"/>
      <c r="NCN37" s="462"/>
      <c r="NCO37" s="462"/>
      <c r="NCP37" s="462"/>
      <c r="NCQ37" s="462"/>
      <c r="NCR37" s="462"/>
      <c r="NCS37" s="462"/>
      <c r="NCT37" s="462"/>
      <c r="NCU37" s="462"/>
      <c r="NCV37" s="462"/>
      <c r="NCW37" s="462"/>
      <c r="NCX37" s="462"/>
      <c r="NCY37" s="462"/>
      <c r="NCZ37" s="462"/>
      <c r="NDA37" s="462"/>
      <c r="NDB37" s="462"/>
      <c r="NDC37" s="462"/>
      <c r="NDD37" s="462"/>
      <c r="NDE37" s="462"/>
      <c r="NDF37" s="462"/>
      <c r="NDG37" s="462"/>
      <c r="NDH37" s="462"/>
      <c r="NDI37" s="462"/>
      <c r="NDJ37" s="462"/>
      <c r="NDK37" s="462"/>
      <c r="NDL37" s="462"/>
      <c r="NDM37" s="462"/>
      <c r="NDN37" s="462"/>
      <c r="NDO37" s="462"/>
      <c r="NDP37" s="462"/>
      <c r="NDQ37" s="462"/>
      <c r="NDR37" s="462"/>
      <c r="NDS37" s="462"/>
      <c r="NDT37" s="462"/>
      <c r="NDU37" s="462"/>
      <c r="NDV37" s="462"/>
      <c r="NDW37" s="462"/>
      <c r="NDX37" s="462"/>
      <c r="NDY37" s="462"/>
      <c r="NDZ37" s="462"/>
      <c r="NEA37" s="462"/>
      <c r="NEB37" s="462"/>
      <c r="NEC37" s="462"/>
      <c r="NED37" s="462"/>
      <c r="NEE37" s="462"/>
      <c r="NEF37" s="462"/>
      <c r="NEG37" s="462"/>
      <c r="NEH37" s="462"/>
      <c r="NEI37" s="462"/>
      <c r="NEJ37" s="462"/>
      <c r="NEK37" s="462"/>
      <c r="NEL37" s="462"/>
      <c r="NEM37" s="462"/>
      <c r="NEN37" s="462"/>
      <c r="NEO37" s="462"/>
      <c r="NEP37" s="462"/>
      <c r="NEQ37" s="462"/>
      <c r="NER37" s="462"/>
      <c r="NES37" s="462"/>
      <c r="NET37" s="462"/>
      <c r="NEU37" s="462"/>
      <c r="NEV37" s="462"/>
      <c r="NEW37" s="462"/>
      <c r="NEX37" s="462"/>
      <c r="NEY37" s="462"/>
      <c r="NEZ37" s="462"/>
      <c r="NFA37" s="462"/>
      <c r="NFB37" s="462"/>
      <c r="NFC37" s="462"/>
      <c r="NFD37" s="462"/>
      <c r="NFE37" s="462"/>
      <c r="NFF37" s="462"/>
      <c r="NFG37" s="462"/>
      <c r="NFH37" s="462"/>
      <c r="NFI37" s="462"/>
      <c r="NFJ37" s="462"/>
      <c r="NFK37" s="462"/>
      <c r="NFL37" s="462"/>
      <c r="NFM37" s="462"/>
      <c r="NFN37" s="462"/>
      <c r="NFO37" s="462"/>
      <c r="NFP37" s="462"/>
      <c r="NFQ37" s="462"/>
      <c r="NFR37" s="462"/>
      <c r="NFS37" s="462"/>
      <c r="NFT37" s="462"/>
      <c r="NFU37" s="462"/>
      <c r="NFV37" s="462"/>
      <c r="NFW37" s="462"/>
      <c r="NFX37" s="462"/>
      <c r="NFY37" s="462"/>
      <c r="NFZ37" s="462"/>
      <c r="NGA37" s="462"/>
      <c r="NGB37" s="462"/>
      <c r="NGC37" s="462"/>
      <c r="NGD37" s="462"/>
      <c r="NGE37" s="462"/>
      <c r="NGF37" s="462"/>
      <c r="NGG37" s="462"/>
      <c r="NGH37" s="462"/>
      <c r="NGI37" s="462"/>
      <c r="NGJ37" s="462"/>
      <c r="NGK37" s="462"/>
      <c r="NGL37" s="462"/>
      <c r="NGM37" s="462"/>
      <c r="NGN37" s="462"/>
      <c r="NGO37" s="462"/>
      <c r="NGP37" s="462"/>
      <c r="NGQ37" s="462"/>
      <c r="NGR37" s="462"/>
      <c r="NGS37" s="462"/>
      <c r="NGT37" s="462"/>
      <c r="NGU37" s="462"/>
      <c r="NGV37" s="462"/>
      <c r="NGW37" s="462"/>
      <c r="NGX37" s="462"/>
      <c r="NGY37" s="462"/>
      <c r="NGZ37" s="462"/>
      <c r="NHA37" s="462"/>
      <c r="NHB37" s="462"/>
      <c r="NHC37" s="462"/>
      <c r="NHD37" s="462"/>
      <c r="NHE37" s="462"/>
      <c r="NHF37" s="462"/>
      <c r="NHG37" s="462"/>
      <c r="NHH37" s="462"/>
      <c r="NHI37" s="462"/>
      <c r="NHJ37" s="462"/>
      <c r="NHK37" s="462"/>
      <c r="NHL37" s="462"/>
      <c r="NHM37" s="462"/>
      <c r="NHN37" s="462"/>
      <c r="NHO37" s="462"/>
      <c r="NHP37" s="462"/>
      <c r="NHQ37" s="462"/>
      <c r="NHR37" s="462"/>
      <c r="NHS37" s="462"/>
      <c r="NHT37" s="462"/>
      <c r="NHU37" s="462"/>
      <c r="NHV37" s="462"/>
      <c r="NHW37" s="462"/>
      <c r="NHX37" s="462"/>
      <c r="NHY37" s="462"/>
      <c r="NHZ37" s="462"/>
      <c r="NIA37" s="462"/>
      <c r="NIB37" s="462"/>
      <c r="NIC37" s="462"/>
      <c r="NID37" s="462"/>
      <c r="NIE37" s="462"/>
      <c r="NIF37" s="462"/>
      <c r="NIG37" s="462"/>
      <c r="NIH37" s="462"/>
      <c r="NII37" s="462"/>
      <c r="NIJ37" s="462"/>
      <c r="NIK37" s="462"/>
      <c r="NIL37" s="462"/>
      <c r="NIM37" s="462"/>
      <c r="NIN37" s="462"/>
      <c r="NIO37" s="462"/>
      <c r="NIP37" s="462"/>
      <c r="NIQ37" s="462"/>
      <c r="NIR37" s="462"/>
      <c r="NIS37" s="462"/>
      <c r="NIT37" s="462"/>
      <c r="NIU37" s="462"/>
      <c r="NIV37" s="462"/>
      <c r="NIW37" s="462"/>
      <c r="NIX37" s="462"/>
      <c r="NIY37" s="462"/>
      <c r="NIZ37" s="462"/>
      <c r="NJA37" s="462"/>
      <c r="NJB37" s="462"/>
      <c r="NJC37" s="462"/>
      <c r="NJD37" s="462"/>
      <c r="NJE37" s="462"/>
      <c r="NJF37" s="462"/>
      <c r="NJG37" s="462"/>
      <c r="NJH37" s="462"/>
      <c r="NJI37" s="462"/>
      <c r="NJJ37" s="462"/>
      <c r="NJK37" s="462"/>
      <c r="NJL37" s="462"/>
      <c r="NJM37" s="462"/>
      <c r="NJN37" s="462"/>
      <c r="NJO37" s="462"/>
      <c r="NJP37" s="462"/>
      <c r="NJQ37" s="462"/>
      <c r="NJR37" s="462"/>
      <c r="NJS37" s="462"/>
      <c r="NJT37" s="462"/>
      <c r="NJU37" s="462"/>
      <c r="NJV37" s="462"/>
      <c r="NJW37" s="462"/>
      <c r="NJX37" s="462"/>
      <c r="NJY37" s="462"/>
      <c r="NJZ37" s="462"/>
      <c r="NKA37" s="462"/>
      <c r="NKB37" s="462"/>
      <c r="NKC37" s="462"/>
      <c r="NKD37" s="462"/>
      <c r="NKE37" s="462"/>
      <c r="NKF37" s="462"/>
      <c r="NKG37" s="462"/>
      <c r="NKH37" s="462"/>
      <c r="NKI37" s="462"/>
      <c r="NKJ37" s="462"/>
      <c r="NKK37" s="462"/>
      <c r="NKL37" s="462"/>
      <c r="NKM37" s="462"/>
      <c r="NKN37" s="462"/>
      <c r="NKO37" s="462"/>
      <c r="NKP37" s="462"/>
      <c r="NKQ37" s="462"/>
      <c r="NKR37" s="462"/>
      <c r="NKS37" s="462"/>
      <c r="NKT37" s="462"/>
      <c r="NKU37" s="462"/>
      <c r="NKV37" s="462"/>
      <c r="NKW37" s="462"/>
      <c r="NKX37" s="462"/>
      <c r="NKY37" s="462"/>
      <c r="NKZ37" s="462"/>
      <c r="NLA37" s="462"/>
      <c r="NLB37" s="462"/>
      <c r="NLC37" s="462"/>
      <c r="NLD37" s="462"/>
      <c r="NLE37" s="462"/>
      <c r="NLF37" s="462"/>
      <c r="NLG37" s="462"/>
      <c r="NLH37" s="462"/>
      <c r="NLI37" s="462"/>
      <c r="NLJ37" s="462"/>
      <c r="NLK37" s="462"/>
      <c r="NLL37" s="462"/>
      <c r="NLM37" s="462"/>
      <c r="NLN37" s="462"/>
      <c r="NLO37" s="462"/>
      <c r="NLP37" s="462"/>
      <c r="NLQ37" s="462"/>
      <c r="NLR37" s="462"/>
      <c r="NLS37" s="462"/>
      <c r="NLT37" s="462"/>
      <c r="NLU37" s="462"/>
      <c r="NLV37" s="462"/>
      <c r="NLW37" s="462"/>
      <c r="NLX37" s="462"/>
      <c r="NLY37" s="462"/>
      <c r="NLZ37" s="462"/>
      <c r="NMA37" s="462"/>
      <c r="NMB37" s="462"/>
      <c r="NMC37" s="462"/>
      <c r="NMD37" s="462"/>
      <c r="NME37" s="462"/>
      <c r="NMF37" s="462"/>
      <c r="NMG37" s="462"/>
      <c r="NMH37" s="462"/>
      <c r="NMI37" s="462"/>
      <c r="NMJ37" s="462"/>
      <c r="NMK37" s="462"/>
      <c r="NML37" s="462"/>
      <c r="NMM37" s="462"/>
      <c r="NMN37" s="462"/>
      <c r="NMO37" s="462"/>
      <c r="NMP37" s="462"/>
      <c r="NMQ37" s="462"/>
      <c r="NMR37" s="462"/>
      <c r="NMS37" s="462"/>
      <c r="NMT37" s="462"/>
      <c r="NMU37" s="462"/>
      <c r="NMV37" s="462"/>
      <c r="NMW37" s="462"/>
      <c r="NMX37" s="462"/>
      <c r="NMY37" s="462"/>
      <c r="NMZ37" s="462"/>
      <c r="NNA37" s="462"/>
      <c r="NNB37" s="462"/>
      <c r="NNC37" s="462"/>
      <c r="NND37" s="462"/>
      <c r="NNE37" s="462"/>
      <c r="NNF37" s="462"/>
      <c r="NNG37" s="462"/>
      <c r="NNH37" s="462"/>
      <c r="NNI37" s="462"/>
      <c r="NNJ37" s="462"/>
      <c r="NNK37" s="462"/>
      <c r="NNL37" s="462"/>
      <c r="NNM37" s="462"/>
      <c r="NNN37" s="462"/>
      <c r="NNO37" s="462"/>
      <c r="NNP37" s="462"/>
      <c r="NNQ37" s="462"/>
      <c r="NNR37" s="462"/>
      <c r="NNS37" s="462"/>
      <c r="NNT37" s="462"/>
      <c r="NNU37" s="462"/>
      <c r="NNV37" s="462"/>
      <c r="NNW37" s="462"/>
      <c r="NNX37" s="462"/>
      <c r="NNY37" s="462"/>
      <c r="NNZ37" s="462"/>
      <c r="NOA37" s="462"/>
      <c r="NOB37" s="462"/>
      <c r="NOC37" s="462"/>
      <c r="NOD37" s="462"/>
      <c r="NOE37" s="462"/>
      <c r="NOF37" s="462"/>
      <c r="NOG37" s="462"/>
      <c r="NOH37" s="462"/>
      <c r="NOI37" s="462"/>
      <c r="NOJ37" s="462"/>
      <c r="NOK37" s="462"/>
      <c r="NOL37" s="462"/>
      <c r="NOM37" s="462"/>
      <c r="NON37" s="462"/>
      <c r="NOO37" s="462"/>
      <c r="NOP37" s="462"/>
      <c r="NOQ37" s="462"/>
      <c r="NOR37" s="462"/>
      <c r="NOS37" s="462"/>
      <c r="NOT37" s="462"/>
      <c r="NOU37" s="462"/>
      <c r="NOV37" s="462"/>
      <c r="NOW37" s="462"/>
      <c r="NOX37" s="462"/>
      <c r="NOY37" s="462"/>
      <c r="NOZ37" s="462"/>
      <c r="NPA37" s="462"/>
      <c r="NPB37" s="462"/>
      <c r="NPC37" s="462"/>
      <c r="NPD37" s="462"/>
      <c r="NPE37" s="462"/>
      <c r="NPF37" s="462"/>
      <c r="NPG37" s="462"/>
      <c r="NPH37" s="462"/>
      <c r="NPI37" s="462"/>
      <c r="NPJ37" s="462"/>
      <c r="NPK37" s="462"/>
      <c r="NPL37" s="462"/>
      <c r="NPM37" s="462"/>
      <c r="NPN37" s="462"/>
      <c r="NPO37" s="462"/>
      <c r="NPP37" s="462"/>
      <c r="NPQ37" s="462"/>
      <c r="NPR37" s="462"/>
      <c r="NPS37" s="462"/>
      <c r="NPT37" s="462"/>
      <c r="NPU37" s="462"/>
      <c r="NPV37" s="462"/>
      <c r="NPW37" s="462"/>
      <c r="NPX37" s="462"/>
      <c r="NPY37" s="462"/>
      <c r="NPZ37" s="462"/>
      <c r="NQA37" s="462"/>
      <c r="NQB37" s="462"/>
      <c r="NQC37" s="462"/>
      <c r="NQD37" s="462"/>
      <c r="NQE37" s="462"/>
      <c r="NQF37" s="462"/>
      <c r="NQG37" s="462"/>
      <c r="NQH37" s="462"/>
      <c r="NQI37" s="462"/>
      <c r="NQJ37" s="462"/>
      <c r="NQK37" s="462"/>
      <c r="NQL37" s="462"/>
      <c r="NQM37" s="462"/>
      <c r="NQN37" s="462"/>
      <c r="NQO37" s="462"/>
      <c r="NQP37" s="462"/>
      <c r="NQQ37" s="462"/>
      <c r="NQR37" s="462"/>
      <c r="NQS37" s="462"/>
      <c r="NQT37" s="462"/>
      <c r="NQU37" s="462"/>
      <c r="NQV37" s="462"/>
      <c r="NQW37" s="462"/>
      <c r="NQX37" s="462"/>
      <c r="NQY37" s="462"/>
      <c r="NQZ37" s="462"/>
      <c r="NRA37" s="462"/>
      <c r="NRB37" s="462"/>
      <c r="NRC37" s="462"/>
      <c r="NRD37" s="462"/>
      <c r="NRE37" s="462"/>
      <c r="NRF37" s="462"/>
      <c r="NRG37" s="462"/>
      <c r="NRH37" s="462"/>
      <c r="NRI37" s="462"/>
      <c r="NRJ37" s="462"/>
      <c r="NRK37" s="462"/>
      <c r="NRL37" s="462"/>
      <c r="NRM37" s="462"/>
      <c r="NRN37" s="462"/>
      <c r="NRO37" s="462"/>
      <c r="NRP37" s="462"/>
      <c r="NRQ37" s="462"/>
      <c r="NRR37" s="462"/>
      <c r="NRS37" s="462"/>
      <c r="NRT37" s="462"/>
      <c r="NRU37" s="462"/>
      <c r="NRV37" s="462"/>
      <c r="NRW37" s="462"/>
      <c r="NRX37" s="462"/>
      <c r="NRY37" s="462"/>
      <c r="NRZ37" s="462"/>
      <c r="NSA37" s="462"/>
      <c r="NSB37" s="462"/>
      <c r="NSC37" s="462"/>
      <c r="NSD37" s="462"/>
      <c r="NSE37" s="462"/>
      <c r="NSF37" s="462"/>
      <c r="NSG37" s="462"/>
      <c r="NSH37" s="462"/>
      <c r="NSI37" s="462"/>
      <c r="NSJ37" s="462"/>
      <c r="NSK37" s="462"/>
      <c r="NSL37" s="462"/>
      <c r="NSM37" s="462"/>
      <c r="NSN37" s="462"/>
      <c r="NSO37" s="462"/>
      <c r="NSP37" s="462"/>
      <c r="NSQ37" s="462"/>
      <c r="NSR37" s="462"/>
      <c r="NSS37" s="462"/>
      <c r="NST37" s="462"/>
      <c r="NSU37" s="462"/>
      <c r="NSV37" s="462"/>
      <c r="NSW37" s="462"/>
      <c r="NSX37" s="462"/>
      <c r="NSY37" s="462"/>
      <c r="NSZ37" s="462"/>
      <c r="NTA37" s="462"/>
      <c r="NTB37" s="462"/>
      <c r="NTC37" s="462"/>
      <c r="NTD37" s="462"/>
      <c r="NTE37" s="462"/>
      <c r="NTF37" s="462"/>
      <c r="NTG37" s="462"/>
      <c r="NTH37" s="462"/>
      <c r="NTI37" s="462"/>
      <c r="NTJ37" s="462"/>
      <c r="NTK37" s="462"/>
      <c r="NTL37" s="462"/>
      <c r="NTM37" s="462"/>
      <c r="NTN37" s="462"/>
      <c r="NTO37" s="462"/>
      <c r="NTP37" s="462"/>
      <c r="NTQ37" s="462"/>
      <c r="NTR37" s="462"/>
      <c r="NTS37" s="462"/>
      <c r="NTT37" s="462"/>
      <c r="NTU37" s="462"/>
      <c r="NTV37" s="462"/>
      <c r="NTW37" s="462"/>
      <c r="NTX37" s="462"/>
      <c r="NTY37" s="462"/>
      <c r="NTZ37" s="462"/>
      <c r="NUA37" s="462"/>
      <c r="NUB37" s="462"/>
      <c r="NUC37" s="462"/>
      <c r="NUD37" s="462"/>
      <c r="NUE37" s="462"/>
      <c r="NUF37" s="462"/>
      <c r="NUG37" s="462"/>
      <c r="NUH37" s="462"/>
      <c r="NUI37" s="462"/>
      <c r="NUJ37" s="462"/>
      <c r="NUK37" s="462"/>
      <c r="NUL37" s="462"/>
      <c r="NUM37" s="462"/>
      <c r="NUN37" s="462"/>
      <c r="NUO37" s="462"/>
      <c r="NUP37" s="462"/>
      <c r="NUQ37" s="462"/>
      <c r="NUR37" s="462"/>
      <c r="NUS37" s="462"/>
      <c r="NUT37" s="462"/>
      <c r="NUU37" s="462"/>
      <c r="NUV37" s="462"/>
      <c r="NUW37" s="462"/>
      <c r="NUX37" s="462"/>
      <c r="NUY37" s="462"/>
      <c r="NUZ37" s="462"/>
      <c r="NVA37" s="462"/>
      <c r="NVB37" s="462"/>
      <c r="NVC37" s="462"/>
      <c r="NVD37" s="462"/>
      <c r="NVE37" s="462"/>
      <c r="NVF37" s="462"/>
      <c r="NVG37" s="462"/>
      <c r="NVH37" s="462"/>
      <c r="NVI37" s="462"/>
      <c r="NVJ37" s="462"/>
      <c r="NVK37" s="462"/>
      <c r="NVL37" s="462"/>
      <c r="NVM37" s="462"/>
      <c r="NVN37" s="462"/>
      <c r="NVO37" s="462"/>
      <c r="NVP37" s="462"/>
      <c r="NVQ37" s="462"/>
      <c r="NVR37" s="462"/>
      <c r="NVS37" s="462"/>
      <c r="NVT37" s="462"/>
      <c r="NVU37" s="462"/>
      <c r="NVV37" s="462"/>
      <c r="NVW37" s="462"/>
      <c r="NVX37" s="462"/>
      <c r="NVY37" s="462"/>
      <c r="NVZ37" s="462"/>
      <c r="NWA37" s="462"/>
      <c r="NWB37" s="462"/>
      <c r="NWC37" s="462"/>
      <c r="NWD37" s="462"/>
      <c r="NWE37" s="462"/>
      <c r="NWF37" s="462"/>
      <c r="NWG37" s="462"/>
      <c r="NWH37" s="462"/>
      <c r="NWI37" s="462"/>
      <c r="NWJ37" s="462"/>
      <c r="NWK37" s="462"/>
      <c r="NWL37" s="462"/>
      <c r="NWM37" s="462"/>
      <c r="NWN37" s="462"/>
      <c r="NWO37" s="462"/>
      <c r="NWP37" s="462"/>
      <c r="NWQ37" s="462"/>
      <c r="NWR37" s="462"/>
      <c r="NWS37" s="462"/>
      <c r="NWT37" s="462"/>
      <c r="NWU37" s="462"/>
      <c r="NWV37" s="462"/>
      <c r="NWW37" s="462"/>
      <c r="NWX37" s="462"/>
      <c r="NWY37" s="462"/>
      <c r="NWZ37" s="462"/>
      <c r="NXA37" s="462"/>
      <c r="NXB37" s="462"/>
      <c r="NXC37" s="462"/>
      <c r="NXD37" s="462"/>
      <c r="NXE37" s="462"/>
      <c r="NXF37" s="462"/>
      <c r="NXG37" s="462"/>
      <c r="NXH37" s="462"/>
      <c r="NXI37" s="462"/>
      <c r="NXJ37" s="462"/>
      <c r="NXK37" s="462"/>
      <c r="NXL37" s="462"/>
      <c r="NXM37" s="462"/>
      <c r="NXN37" s="462"/>
      <c r="NXO37" s="462"/>
      <c r="NXP37" s="462"/>
      <c r="NXQ37" s="462"/>
      <c r="NXR37" s="462"/>
      <c r="NXS37" s="462"/>
      <c r="NXT37" s="462"/>
      <c r="NXU37" s="462"/>
      <c r="NXV37" s="462"/>
      <c r="NXW37" s="462"/>
      <c r="NXX37" s="462"/>
      <c r="NXY37" s="462"/>
      <c r="NXZ37" s="462"/>
      <c r="NYA37" s="462"/>
      <c r="NYB37" s="462"/>
      <c r="NYC37" s="462"/>
      <c r="NYD37" s="462"/>
      <c r="NYE37" s="462"/>
      <c r="NYF37" s="462"/>
      <c r="NYG37" s="462"/>
      <c r="NYH37" s="462"/>
      <c r="NYI37" s="462"/>
      <c r="NYJ37" s="462"/>
      <c r="NYK37" s="462"/>
      <c r="NYL37" s="462"/>
      <c r="NYM37" s="462"/>
      <c r="NYN37" s="462"/>
      <c r="NYO37" s="462"/>
      <c r="NYP37" s="462"/>
      <c r="NYQ37" s="462"/>
      <c r="NYR37" s="462"/>
      <c r="NYS37" s="462"/>
      <c r="NYT37" s="462"/>
      <c r="NYU37" s="462"/>
      <c r="NYV37" s="462"/>
      <c r="NYW37" s="462"/>
      <c r="NYX37" s="462"/>
      <c r="NYY37" s="462"/>
      <c r="NYZ37" s="462"/>
      <c r="NZA37" s="462"/>
      <c r="NZB37" s="462"/>
      <c r="NZC37" s="462"/>
      <c r="NZD37" s="462"/>
      <c r="NZE37" s="462"/>
      <c r="NZF37" s="462"/>
      <c r="NZG37" s="462"/>
      <c r="NZH37" s="462"/>
      <c r="NZI37" s="462"/>
      <c r="NZJ37" s="462"/>
      <c r="NZK37" s="462"/>
      <c r="NZL37" s="462"/>
      <c r="NZM37" s="462"/>
      <c r="NZN37" s="462"/>
      <c r="NZO37" s="462"/>
      <c r="NZP37" s="462"/>
      <c r="NZQ37" s="462"/>
      <c r="NZR37" s="462"/>
      <c r="NZS37" s="462"/>
      <c r="NZT37" s="462"/>
      <c r="NZU37" s="462"/>
      <c r="NZV37" s="462"/>
      <c r="NZW37" s="462"/>
      <c r="NZX37" s="462"/>
      <c r="NZY37" s="462"/>
      <c r="NZZ37" s="462"/>
      <c r="OAA37" s="462"/>
      <c r="OAB37" s="462"/>
      <c r="OAC37" s="462"/>
      <c r="OAD37" s="462"/>
      <c r="OAE37" s="462"/>
      <c r="OAF37" s="462"/>
      <c r="OAG37" s="462"/>
      <c r="OAH37" s="462"/>
      <c r="OAI37" s="462"/>
      <c r="OAJ37" s="462"/>
      <c r="OAK37" s="462"/>
      <c r="OAL37" s="462"/>
      <c r="OAM37" s="462"/>
      <c r="OAN37" s="462"/>
      <c r="OAO37" s="462"/>
      <c r="OAP37" s="462"/>
      <c r="OAQ37" s="462"/>
      <c r="OAR37" s="462"/>
      <c r="OAS37" s="462"/>
      <c r="OAT37" s="462"/>
      <c r="OAU37" s="462"/>
      <c r="OAV37" s="462"/>
      <c r="OAW37" s="462"/>
      <c r="OAX37" s="462"/>
      <c r="OAY37" s="462"/>
      <c r="OAZ37" s="462"/>
      <c r="OBA37" s="462"/>
      <c r="OBB37" s="462"/>
      <c r="OBC37" s="462"/>
      <c r="OBD37" s="462"/>
      <c r="OBE37" s="462"/>
      <c r="OBF37" s="462"/>
      <c r="OBG37" s="462"/>
      <c r="OBH37" s="462"/>
      <c r="OBI37" s="462"/>
      <c r="OBJ37" s="462"/>
      <c r="OBK37" s="462"/>
      <c r="OBL37" s="462"/>
      <c r="OBM37" s="462"/>
      <c r="OBN37" s="462"/>
      <c r="OBO37" s="462"/>
      <c r="OBP37" s="462"/>
      <c r="OBQ37" s="462"/>
      <c r="OBR37" s="462"/>
      <c r="OBS37" s="462"/>
      <c r="OBT37" s="462"/>
      <c r="OBU37" s="462"/>
      <c r="OBV37" s="462"/>
      <c r="OBW37" s="462"/>
      <c r="OBX37" s="462"/>
      <c r="OBY37" s="462"/>
      <c r="OBZ37" s="462"/>
      <c r="OCA37" s="462"/>
      <c r="OCB37" s="462"/>
      <c r="OCC37" s="462"/>
      <c r="OCD37" s="462"/>
      <c r="OCE37" s="462"/>
      <c r="OCF37" s="462"/>
      <c r="OCG37" s="462"/>
      <c r="OCH37" s="462"/>
      <c r="OCI37" s="462"/>
      <c r="OCJ37" s="462"/>
      <c r="OCK37" s="462"/>
      <c r="OCL37" s="462"/>
      <c r="OCM37" s="462"/>
      <c r="OCN37" s="462"/>
      <c r="OCO37" s="462"/>
      <c r="OCP37" s="462"/>
      <c r="OCQ37" s="462"/>
      <c r="OCR37" s="462"/>
      <c r="OCS37" s="462"/>
      <c r="OCT37" s="462"/>
      <c r="OCU37" s="462"/>
      <c r="OCV37" s="462"/>
      <c r="OCW37" s="462"/>
      <c r="OCX37" s="462"/>
      <c r="OCY37" s="462"/>
      <c r="OCZ37" s="462"/>
      <c r="ODA37" s="462"/>
      <c r="ODB37" s="462"/>
      <c r="ODC37" s="462"/>
      <c r="ODD37" s="462"/>
      <c r="ODE37" s="462"/>
      <c r="ODF37" s="462"/>
      <c r="ODG37" s="462"/>
      <c r="ODH37" s="462"/>
      <c r="ODI37" s="462"/>
      <c r="ODJ37" s="462"/>
      <c r="ODK37" s="462"/>
      <c r="ODL37" s="462"/>
      <c r="ODM37" s="462"/>
      <c r="ODN37" s="462"/>
      <c r="ODO37" s="462"/>
      <c r="ODP37" s="462"/>
      <c r="ODQ37" s="462"/>
      <c r="ODR37" s="462"/>
      <c r="ODS37" s="462"/>
      <c r="ODT37" s="462"/>
      <c r="ODU37" s="462"/>
      <c r="ODV37" s="462"/>
      <c r="ODW37" s="462"/>
      <c r="ODX37" s="462"/>
      <c r="ODY37" s="462"/>
      <c r="ODZ37" s="462"/>
      <c r="OEA37" s="462"/>
      <c r="OEB37" s="462"/>
      <c r="OEC37" s="462"/>
      <c r="OED37" s="462"/>
      <c r="OEE37" s="462"/>
      <c r="OEF37" s="462"/>
      <c r="OEG37" s="462"/>
      <c r="OEH37" s="462"/>
      <c r="OEI37" s="462"/>
      <c r="OEJ37" s="462"/>
      <c r="OEK37" s="462"/>
      <c r="OEL37" s="462"/>
      <c r="OEM37" s="462"/>
      <c r="OEN37" s="462"/>
      <c r="OEO37" s="462"/>
      <c r="OEP37" s="462"/>
      <c r="OEQ37" s="462"/>
      <c r="OER37" s="462"/>
      <c r="OES37" s="462"/>
      <c r="OET37" s="462"/>
      <c r="OEU37" s="462"/>
      <c r="OEV37" s="462"/>
      <c r="OEW37" s="462"/>
      <c r="OEX37" s="462"/>
      <c r="OEY37" s="462"/>
      <c r="OEZ37" s="462"/>
      <c r="OFA37" s="462"/>
      <c r="OFB37" s="462"/>
      <c r="OFC37" s="462"/>
      <c r="OFD37" s="462"/>
      <c r="OFE37" s="462"/>
      <c r="OFF37" s="462"/>
      <c r="OFG37" s="462"/>
      <c r="OFH37" s="462"/>
      <c r="OFI37" s="462"/>
      <c r="OFJ37" s="462"/>
      <c r="OFK37" s="462"/>
      <c r="OFL37" s="462"/>
      <c r="OFM37" s="462"/>
      <c r="OFN37" s="462"/>
      <c r="OFO37" s="462"/>
      <c r="OFP37" s="462"/>
      <c r="OFQ37" s="462"/>
      <c r="OFR37" s="462"/>
      <c r="OFS37" s="462"/>
      <c r="OFT37" s="462"/>
      <c r="OFU37" s="462"/>
      <c r="OFV37" s="462"/>
      <c r="OFW37" s="462"/>
      <c r="OFX37" s="462"/>
      <c r="OFY37" s="462"/>
      <c r="OFZ37" s="462"/>
      <c r="OGA37" s="462"/>
      <c r="OGB37" s="462"/>
      <c r="OGC37" s="462"/>
      <c r="OGD37" s="462"/>
      <c r="OGE37" s="462"/>
      <c r="OGF37" s="462"/>
      <c r="OGG37" s="462"/>
      <c r="OGH37" s="462"/>
      <c r="OGI37" s="462"/>
      <c r="OGJ37" s="462"/>
      <c r="OGK37" s="462"/>
      <c r="OGL37" s="462"/>
      <c r="OGM37" s="462"/>
      <c r="OGN37" s="462"/>
      <c r="OGO37" s="462"/>
      <c r="OGP37" s="462"/>
      <c r="OGQ37" s="462"/>
      <c r="OGR37" s="462"/>
      <c r="OGS37" s="462"/>
      <c r="OGT37" s="462"/>
      <c r="OGU37" s="462"/>
      <c r="OGV37" s="462"/>
      <c r="OGW37" s="462"/>
      <c r="OGX37" s="462"/>
      <c r="OGY37" s="462"/>
      <c r="OGZ37" s="462"/>
      <c r="OHA37" s="462"/>
      <c r="OHB37" s="462"/>
      <c r="OHC37" s="462"/>
      <c r="OHD37" s="462"/>
      <c r="OHE37" s="462"/>
      <c r="OHF37" s="462"/>
      <c r="OHG37" s="462"/>
      <c r="OHH37" s="462"/>
      <c r="OHI37" s="462"/>
      <c r="OHJ37" s="462"/>
      <c r="OHK37" s="462"/>
      <c r="OHL37" s="462"/>
      <c r="OHM37" s="462"/>
      <c r="OHN37" s="462"/>
      <c r="OHO37" s="462"/>
      <c r="OHP37" s="462"/>
      <c r="OHQ37" s="462"/>
      <c r="OHR37" s="462"/>
      <c r="OHS37" s="462"/>
      <c r="OHT37" s="462"/>
      <c r="OHU37" s="462"/>
      <c r="OHV37" s="462"/>
      <c r="OHW37" s="462"/>
      <c r="OHX37" s="462"/>
      <c r="OHY37" s="462"/>
      <c r="OHZ37" s="462"/>
      <c r="OIA37" s="462"/>
      <c r="OIB37" s="462"/>
      <c r="OIC37" s="462"/>
      <c r="OID37" s="462"/>
      <c r="OIE37" s="462"/>
      <c r="OIF37" s="462"/>
      <c r="OIG37" s="462"/>
      <c r="OIH37" s="462"/>
      <c r="OII37" s="462"/>
      <c r="OIJ37" s="462"/>
      <c r="OIK37" s="462"/>
      <c r="OIL37" s="462"/>
      <c r="OIM37" s="462"/>
      <c r="OIN37" s="462"/>
      <c r="OIO37" s="462"/>
      <c r="OIP37" s="462"/>
      <c r="OIQ37" s="462"/>
      <c r="OIR37" s="462"/>
      <c r="OIS37" s="462"/>
      <c r="OIT37" s="462"/>
      <c r="OIU37" s="462"/>
      <c r="OIV37" s="462"/>
      <c r="OIW37" s="462"/>
      <c r="OIX37" s="462"/>
      <c r="OIY37" s="462"/>
      <c r="OIZ37" s="462"/>
      <c r="OJA37" s="462"/>
      <c r="OJB37" s="462"/>
      <c r="OJC37" s="462"/>
      <c r="OJD37" s="462"/>
      <c r="OJE37" s="462"/>
      <c r="OJF37" s="462"/>
      <c r="OJG37" s="462"/>
      <c r="OJH37" s="462"/>
      <c r="OJI37" s="462"/>
      <c r="OJJ37" s="462"/>
      <c r="OJK37" s="462"/>
      <c r="OJL37" s="462"/>
      <c r="OJM37" s="462"/>
      <c r="OJN37" s="462"/>
      <c r="OJO37" s="462"/>
      <c r="OJP37" s="462"/>
      <c r="OJQ37" s="462"/>
      <c r="OJR37" s="462"/>
      <c r="OJS37" s="462"/>
      <c r="OJT37" s="462"/>
      <c r="OJU37" s="462"/>
      <c r="OJV37" s="462"/>
      <c r="OJW37" s="462"/>
      <c r="OJX37" s="462"/>
      <c r="OJY37" s="462"/>
      <c r="OJZ37" s="462"/>
      <c r="OKA37" s="462"/>
      <c r="OKB37" s="462"/>
      <c r="OKC37" s="462"/>
      <c r="OKD37" s="462"/>
      <c r="OKE37" s="462"/>
      <c r="OKF37" s="462"/>
      <c r="OKG37" s="462"/>
      <c r="OKH37" s="462"/>
      <c r="OKI37" s="462"/>
      <c r="OKJ37" s="462"/>
      <c r="OKK37" s="462"/>
      <c r="OKL37" s="462"/>
      <c r="OKM37" s="462"/>
      <c r="OKN37" s="462"/>
      <c r="OKO37" s="462"/>
      <c r="OKP37" s="462"/>
      <c r="OKQ37" s="462"/>
      <c r="OKR37" s="462"/>
      <c r="OKS37" s="462"/>
      <c r="OKT37" s="462"/>
      <c r="OKU37" s="462"/>
      <c r="OKV37" s="462"/>
      <c r="OKW37" s="462"/>
      <c r="OKX37" s="462"/>
      <c r="OKY37" s="462"/>
      <c r="OKZ37" s="462"/>
      <c r="OLA37" s="462"/>
      <c r="OLB37" s="462"/>
      <c r="OLC37" s="462"/>
      <c r="OLD37" s="462"/>
      <c r="OLE37" s="462"/>
      <c r="OLF37" s="462"/>
      <c r="OLG37" s="462"/>
      <c r="OLH37" s="462"/>
      <c r="OLI37" s="462"/>
      <c r="OLJ37" s="462"/>
      <c r="OLK37" s="462"/>
      <c r="OLL37" s="462"/>
      <c r="OLM37" s="462"/>
      <c r="OLN37" s="462"/>
      <c r="OLO37" s="462"/>
      <c r="OLP37" s="462"/>
      <c r="OLQ37" s="462"/>
      <c r="OLR37" s="462"/>
      <c r="OLS37" s="462"/>
      <c r="OLT37" s="462"/>
      <c r="OLU37" s="462"/>
      <c r="OLV37" s="462"/>
      <c r="OLW37" s="462"/>
      <c r="OLX37" s="462"/>
      <c r="OLY37" s="462"/>
      <c r="OLZ37" s="462"/>
      <c r="OMA37" s="462"/>
      <c r="OMB37" s="462"/>
      <c r="OMC37" s="462"/>
      <c r="OMD37" s="462"/>
      <c r="OME37" s="462"/>
      <c r="OMF37" s="462"/>
      <c r="OMG37" s="462"/>
      <c r="OMH37" s="462"/>
      <c r="OMI37" s="462"/>
      <c r="OMJ37" s="462"/>
      <c r="OMK37" s="462"/>
      <c r="OML37" s="462"/>
      <c r="OMM37" s="462"/>
      <c r="OMN37" s="462"/>
      <c r="OMO37" s="462"/>
      <c r="OMP37" s="462"/>
      <c r="OMQ37" s="462"/>
      <c r="OMR37" s="462"/>
      <c r="OMS37" s="462"/>
      <c r="OMT37" s="462"/>
      <c r="OMU37" s="462"/>
      <c r="OMV37" s="462"/>
      <c r="OMW37" s="462"/>
      <c r="OMX37" s="462"/>
      <c r="OMY37" s="462"/>
      <c r="OMZ37" s="462"/>
      <c r="ONA37" s="462"/>
      <c r="ONB37" s="462"/>
      <c r="ONC37" s="462"/>
      <c r="OND37" s="462"/>
      <c r="ONE37" s="462"/>
      <c r="ONF37" s="462"/>
      <c r="ONG37" s="462"/>
      <c r="ONH37" s="462"/>
      <c r="ONI37" s="462"/>
      <c r="ONJ37" s="462"/>
      <c r="ONK37" s="462"/>
      <c r="ONL37" s="462"/>
      <c r="ONM37" s="462"/>
      <c r="ONN37" s="462"/>
      <c r="ONO37" s="462"/>
      <c r="ONP37" s="462"/>
      <c r="ONQ37" s="462"/>
      <c r="ONR37" s="462"/>
      <c r="ONS37" s="462"/>
      <c r="ONT37" s="462"/>
      <c r="ONU37" s="462"/>
      <c r="ONV37" s="462"/>
      <c r="ONW37" s="462"/>
      <c r="ONX37" s="462"/>
      <c r="ONY37" s="462"/>
      <c r="ONZ37" s="462"/>
      <c r="OOA37" s="462"/>
      <c r="OOB37" s="462"/>
      <c r="OOC37" s="462"/>
      <c r="OOD37" s="462"/>
      <c r="OOE37" s="462"/>
      <c r="OOF37" s="462"/>
      <c r="OOG37" s="462"/>
      <c r="OOH37" s="462"/>
      <c r="OOI37" s="462"/>
      <c r="OOJ37" s="462"/>
      <c r="OOK37" s="462"/>
      <c r="OOL37" s="462"/>
      <c r="OOM37" s="462"/>
      <c r="OON37" s="462"/>
      <c r="OOO37" s="462"/>
      <c r="OOP37" s="462"/>
      <c r="OOQ37" s="462"/>
      <c r="OOR37" s="462"/>
      <c r="OOS37" s="462"/>
      <c r="OOT37" s="462"/>
      <c r="OOU37" s="462"/>
      <c r="OOV37" s="462"/>
      <c r="OOW37" s="462"/>
      <c r="OOX37" s="462"/>
      <c r="OOY37" s="462"/>
      <c r="OOZ37" s="462"/>
      <c r="OPA37" s="462"/>
      <c r="OPB37" s="462"/>
      <c r="OPC37" s="462"/>
      <c r="OPD37" s="462"/>
      <c r="OPE37" s="462"/>
      <c r="OPF37" s="462"/>
      <c r="OPG37" s="462"/>
      <c r="OPH37" s="462"/>
      <c r="OPI37" s="462"/>
      <c r="OPJ37" s="462"/>
      <c r="OPK37" s="462"/>
      <c r="OPL37" s="462"/>
      <c r="OPM37" s="462"/>
      <c r="OPN37" s="462"/>
      <c r="OPO37" s="462"/>
      <c r="OPP37" s="462"/>
      <c r="OPQ37" s="462"/>
      <c r="OPR37" s="462"/>
      <c r="OPS37" s="462"/>
      <c r="OPT37" s="462"/>
      <c r="OPU37" s="462"/>
      <c r="OPV37" s="462"/>
      <c r="OPW37" s="462"/>
      <c r="OPX37" s="462"/>
      <c r="OPY37" s="462"/>
      <c r="OPZ37" s="462"/>
      <c r="OQA37" s="462"/>
      <c r="OQB37" s="462"/>
      <c r="OQC37" s="462"/>
      <c r="OQD37" s="462"/>
      <c r="OQE37" s="462"/>
      <c r="OQF37" s="462"/>
      <c r="OQG37" s="462"/>
      <c r="OQH37" s="462"/>
      <c r="OQI37" s="462"/>
      <c r="OQJ37" s="462"/>
      <c r="OQK37" s="462"/>
      <c r="OQL37" s="462"/>
      <c r="OQM37" s="462"/>
      <c r="OQN37" s="462"/>
      <c r="OQO37" s="462"/>
      <c r="OQP37" s="462"/>
      <c r="OQQ37" s="462"/>
      <c r="OQR37" s="462"/>
      <c r="OQS37" s="462"/>
      <c r="OQT37" s="462"/>
      <c r="OQU37" s="462"/>
      <c r="OQV37" s="462"/>
      <c r="OQW37" s="462"/>
      <c r="OQX37" s="462"/>
      <c r="OQY37" s="462"/>
      <c r="OQZ37" s="462"/>
      <c r="ORA37" s="462"/>
      <c r="ORB37" s="462"/>
      <c r="ORC37" s="462"/>
      <c r="ORD37" s="462"/>
      <c r="ORE37" s="462"/>
      <c r="ORF37" s="462"/>
      <c r="ORG37" s="462"/>
      <c r="ORH37" s="462"/>
      <c r="ORI37" s="462"/>
      <c r="ORJ37" s="462"/>
      <c r="ORK37" s="462"/>
      <c r="ORL37" s="462"/>
      <c r="ORM37" s="462"/>
      <c r="ORN37" s="462"/>
      <c r="ORO37" s="462"/>
      <c r="ORP37" s="462"/>
      <c r="ORQ37" s="462"/>
      <c r="ORR37" s="462"/>
      <c r="ORS37" s="462"/>
      <c r="ORT37" s="462"/>
      <c r="ORU37" s="462"/>
      <c r="ORV37" s="462"/>
      <c r="ORW37" s="462"/>
      <c r="ORX37" s="462"/>
      <c r="ORY37" s="462"/>
      <c r="ORZ37" s="462"/>
      <c r="OSA37" s="462"/>
      <c r="OSB37" s="462"/>
      <c r="OSC37" s="462"/>
      <c r="OSD37" s="462"/>
      <c r="OSE37" s="462"/>
      <c r="OSF37" s="462"/>
      <c r="OSG37" s="462"/>
      <c r="OSH37" s="462"/>
      <c r="OSI37" s="462"/>
      <c r="OSJ37" s="462"/>
      <c r="OSK37" s="462"/>
      <c r="OSL37" s="462"/>
      <c r="OSM37" s="462"/>
      <c r="OSN37" s="462"/>
      <c r="OSO37" s="462"/>
      <c r="OSP37" s="462"/>
      <c r="OSQ37" s="462"/>
      <c r="OSR37" s="462"/>
      <c r="OSS37" s="462"/>
      <c r="OST37" s="462"/>
      <c r="OSU37" s="462"/>
      <c r="OSV37" s="462"/>
      <c r="OSW37" s="462"/>
      <c r="OSX37" s="462"/>
      <c r="OSY37" s="462"/>
      <c r="OSZ37" s="462"/>
      <c r="OTA37" s="462"/>
      <c r="OTB37" s="462"/>
      <c r="OTC37" s="462"/>
      <c r="OTD37" s="462"/>
      <c r="OTE37" s="462"/>
      <c r="OTF37" s="462"/>
      <c r="OTG37" s="462"/>
      <c r="OTH37" s="462"/>
      <c r="OTI37" s="462"/>
      <c r="OTJ37" s="462"/>
      <c r="OTK37" s="462"/>
      <c r="OTL37" s="462"/>
      <c r="OTM37" s="462"/>
      <c r="OTN37" s="462"/>
      <c r="OTO37" s="462"/>
      <c r="OTP37" s="462"/>
      <c r="OTQ37" s="462"/>
      <c r="OTR37" s="462"/>
      <c r="OTS37" s="462"/>
      <c r="OTT37" s="462"/>
      <c r="OTU37" s="462"/>
      <c r="OTV37" s="462"/>
      <c r="OTW37" s="462"/>
      <c r="OTX37" s="462"/>
      <c r="OTY37" s="462"/>
      <c r="OTZ37" s="462"/>
      <c r="OUA37" s="462"/>
      <c r="OUB37" s="462"/>
      <c r="OUC37" s="462"/>
      <c r="OUD37" s="462"/>
      <c r="OUE37" s="462"/>
      <c r="OUF37" s="462"/>
      <c r="OUG37" s="462"/>
      <c r="OUH37" s="462"/>
      <c r="OUI37" s="462"/>
      <c r="OUJ37" s="462"/>
      <c r="OUK37" s="462"/>
      <c r="OUL37" s="462"/>
      <c r="OUM37" s="462"/>
      <c r="OUN37" s="462"/>
      <c r="OUO37" s="462"/>
      <c r="OUP37" s="462"/>
      <c r="OUQ37" s="462"/>
      <c r="OUR37" s="462"/>
      <c r="OUS37" s="462"/>
      <c r="OUT37" s="462"/>
      <c r="OUU37" s="462"/>
      <c r="OUV37" s="462"/>
      <c r="OUW37" s="462"/>
      <c r="OUX37" s="462"/>
      <c r="OUY37" s="462"/>
      <c r="OUZ37" s="462"/>
      <c r="OVA37" s="462"/>
      <c r="OVB37" s="462"/>
      <c r="OVC37" s="462"/>
      <c r="OVD37" s="462"/>
      <c r="OVE37" s="462"/>
      <c r="OVF37" s="462"/>
      <c r="OVG37" s="462"/>
      <c r="OVH37" s="462"/>
      <c r="OVI37" s="462"/>
      <c r="OVJ37" s="462"/>
      <c r="OVK37" s="462"/>
      <c r="OVL37" s="462"/>
      <c r="OVM37" s="462"/>
      <c r="OVN37" s="462"/>
      <c r="OVO37" s="462"/>
      <c r="OVP37" s="462"/>
      <c r="OVQ37" s="462"/>
      <c r="OVR37" s="462"/>
      <c r="OVS37" s="462"/>
      <c r="OVT37" s="462"/>
      <c r="OVU37" s="462"/>
      <c r="OVV37" s="462"/>
      <c r="OVW37" s="462"/>
      <c r="OVX37" s="462"/>
      <c r="OVY37" s="462"/>
      <c r="OVZ37" s="462"/>
      <c r="OWA37" s="462"/>
      <c r="OWB37" s="462"/>
      <c r="OWC37" s="462"/>
      <c r="OWD37" s="462"/>
      <c r="OWE37" s="462"/>
      <c r="OWF37" s="462"/>
      <c r="OWG37" s="462"/>
      <c r="OWH37" s="462"/>
      <c r="OWI37" s="462"/>
      <c r="OWJ37" s="462"/>
      <c r="OWK37" s="462"/>
      <c r="OWL37" s="462"/>
      <c r="OWM37" s="462"/>
      <c r="OWN37" s="462"/>
      <c r="OWO37" s="462"/>
      <c r="OWP37" s="462"/>
      <c r="OWQ37" s="462"/>
      <c r="OWR37" s="462"/>
      <c r="OWS37" s="462"/>
      <c r="OWT37" s="462"/>
      <c r="OWU37" s="462"/>
      <c r="OWV37" s="462"/>
      <c r="OWW37" s="462"/>
      <c r="OWX37" s="462"/>
      <c r="OWY37" s="462"/>
      <c r="OWZ37" s="462"/>
      <c r="OXA37" s="462"/>
      <c r="OXB37" s="462"/>
      <c r="OXC37" s="462"/>
      <c r="OXD37" s="462"/>
      <c r="OXE37" s="462"/>
      <c r="OXF37" s="462"/>
      <c r="OXG37" s="462"/>
      <c r="OXH37" s="462"/>
      <c r="OXI37" s="462"/>
      <c r="OXJ37" s="462"/>
      <c r="OXK37" s="462"/>
      <c r="OXL37" s="462"/>
      <c r="OXM37" s="462"/>
      <c r="OXN37" s="462"/>
      <c r="OXO37" s="462"/>
      <c r="OXP37" s="462"/>
      <c r="OXQ37" s="462"/>
      <c r="OXR37" s="462"/>
      <c r="OXS37" s="462"/>
      <c r="OXT37" s="462"/>
      <c r="OXU37" s="462"/>
      <c r="OXV37" s="462"/>
      <c r="OXW37" s="462"/>
      <c r="OXX37" s="462"/>
      <c r="OXY37" s="462"/>
      <c r="OXZ37" s="462"/>
      <c r="OYA37" s="462"/>
      <c r="OYB37" s="462"/>
      <c r="OYC37" s="462"/>
      <c r="OYD37" s="462"/>
      <c r="OYE37" s="462"/>
      <c r="OYF37" s="462"/>
      <c r="OYG37" s="462"/>
      <c r="OYH37" s="462"/>
      <c r="OYI37" s="462"/>
      <c r="OYJ37" s="462"/>
      <c r="OYK37" s="462"/>
      <c r="OYL37" s="462"/>
      <c r="OYM37" s="462"/>
      <c r="OYN37" s="462"/>
      <c r="OYO37" s="462"/>
      <c r="OYP37" s="462"/>
      <c r="OYQ37" s="462"/>
      <c r="OYR37" s="462"/>
      <c r="OYS37" s="462"/>
      <c r="OYT37" s="462"/>
      <c r="OYU37" s="462"/>
      <c r="OYV37" s="462"/>
      <c r="OYW37" s="462"/>
      <c r="OYX37" s="462"/>
      <c r="OYY37" s="462"/>
      <c r="OYZ37" s="462"/>
      <c r="OZA37" s="462"/>
      <c r="OZB37" s="462"/>
      <c r="OZC37" s="462"/>
      <c r="OZD37" s="462"/>
      <c r="OZE37" s="462"/>
      <c r="OZF37" s="462"/>
      <c r="OZG37" s="462"/>
      <c r="OZH37" s="462"/>
      <c r="OZI37" s="462"/>
      <c r="OZJ37" s="462"/>
      <c r="OZK37" s="462"/>
      <c r="OZL37" s="462"/>
      <c r="OZM37" s="462"/>
      <c r="OZN37" s="462"/>
      <c r="OZO37" s="462"/>
      <c r="OZP37" s="462"/>
      <c r="OZQ37" s="462"/>
      <c r="OZR37" s="462"/>
      <c r="OZS37" s="462"/>
      <c r="OZT37" s="462"/>
      <c r="OZU37" s="462"/>
      <c r="OZV37" s="462"/>
      <c r="OZW37" s="462"/>
      <c r="OZX37" s="462"/>
      <c r="OZY37" s="462"/>
      <c r="OZZ37" s="462"/>
      <c r="PAA37" s="462"/>
      <c r="PAB37" s="462"/>
      <c r="PAC37" s="462"/>
      <c r="PAD37" s="462"/>
      <c r="PAE37" s="462"/>
      <c r="PAF37" s="462"/>
      <c r="PAG37" s="462"/>
      <c r="PAH37" s="462"/>
      <c r="PAI37" s="462"/>
      <c r="PAJ37" s="462"/>
      <c r="PAK37" s="462"/>
      <c r="PAL37" s="462"/>
      <c r="PAM37" s="462"/>
      <c r="PAN37" s="462"/>
      <c r="PAO37" s="462"/>
      <c r="PAP37" s="462"/>
      <c r="PAQ37" s="462"/>
      <c r="PAR37" s="462"/>
      <c r="PAS37" s="462"/>
      <c r="PAT37" s="462"/>
      <c r="PAU37" s="462"/>
      <c r="PAV37" s="462"/>
      <c r="PAW37" s="462"/>
      <c r="PAX37" s="462"/>
      <c r="PAY37" s="462"/>
      <c r="PAZ37" s="462"/>
      <c r="PBA37" s="462"/>
      <c r="PBB37" s="462"/>
      <c r="PBC37" s="462"/>
      <c r="PBD37" s="462"/>
      <c r="PBE37" s="462"/>
      <c r="PBF37" s="462"/>
      <c r="PBG37" s="462"/>
      <c r="PBH37" s="462"/>
      <c r="PBI37" s="462"/>
      <c r="PBJ37" s="462"/>
      <c r="PBK37" s="462"/>
      <c r="PBL37" s="462"/>
      <c r="PBM37" s="462"/>
      <c r="PBN37" s="462"/>
      <c r="PBO37" s="462"/>
      <c r="PBP37" s="462"/>
      <c r="PBQ37" s="462"/>
      <c r="PBR37" s="462"/>
      <c r="PBS37" s="462"/>
      <c r="PBT37" s="462"/>
      <c r="PBU37" s="462"/>
      <c r="PBV37" s="462"/>
      <c r="PBW37" s="462"/>
      <c r="PBX37" s="462"/>
      <c r="PBY37" s="462"/>
      <c r="PBZ37" s="462"/>
      <c r="PCA37" s="462"/>
      <c r="PCB37" s="462"/>
      <c r="PCC37" s="462"/>
      <c r="PCD37" s="462"/>
      <c r="PCE37" s="462"/>
      <c r="PCF37" s="462"/>
      <c r="PCG37" s="462"/>
      <c r="PCH37" s="462"/>
      <c r="PCI37" s="462"/>
      <c r="PCJ37" s="462"/>
      <c r="PCK37" s="462"/>
      <c r="PCL37" s="462"/>
      <c r="PCM37" s="462"/>
      <c r="PCN37" s="462"/>
      <c r="PCO37" s="462"/>
      <c r="PCP37" s="462"/>
      <c r="PCQ37" s="462"/>
      <c r="PCR37" s="462"/>
      <c r="PCS37" s="462"/>
      <c r="PCT37" s="462"/>
      <c r="PCU37" s="462"/>
      <c r="PCV37" s="462"/>
      <c r="PCW37" s="462"/>
      <c r="PCX37" s="462"/>
      <c r="PCY37" s="462"/>
      <c r="PCZ37" s="462"/>
      <c r="PDA37" s="462"/>
      <c r="PDB37" s="462"/>
      <c r="PDC37" s="462"/>
      <c r="PDD37" s="462"/>
      <c r="PDE37" s="462"/>
      <c r="PDF37" s="462"/>
      <c r="PDG37" s="462"/>
      <c r="PDH37" s="462"/>
      <c r="PDI37" s="462"/>
      <c r="PDJ37" s="462"/>
      <c r="PDK37" s="462"/>
      <c r="PDL37" s="462"/>
      <c r="PDM37" s="462"/>
      <c r="PDN37" s="462"/>
      <c r="PDO37" s="462"/>
      <c r="PDP37" s="462"/>
      <c r="PDQ37" s="462"/>
      <c r="PDR37" s="462"/>
      <c r="PDS37" s="462"/>
      <c r="PDT37" s="462"/>
      <c r="PDU37" s="462"/>
      <c r="PDV37" s="462"/>
      <c r="PDW37" s="462"/>
      <c r="PDX37" s="462"/>
      <c r="PDY37" s="462"/>
      <c r="PDZ37" s="462"/>
      <c r="PEA37" s="462"/>
      <c r="PEB37" s="462"/>
      <c r="PEC37" s="462"/>
      <c r="PED37" s="462"/>
      <c r="PEE37" s="462"/>
      <c r="PEF37" s="462"/>
      <c r="PEG37" s="462"/>
      <c r="PEH37" s="462"/>
      <c r="PEI37" s="462"/>
      <c r="PEJ37" s="462"/>
      <c r="PEK37" s="462"/>
      <c r="PEL37" s="462"/>
      <c r="PEM37" s="462"/>
      <c r="PEN37" s="462"/>
      <c r="PEO37" s="462"/>
      <c r="PEP37" s="462"/>
      <c r="PEQ37" s="462"/>
      <c r="PER37" s="462"/>
      <c r="PES37" s="462"/>
      <c r="PET37" s="462"/>
      <c r="PEU37" s="462"/>
      <c r="PEV37" s="462"/>
      <c r="PEW37" s="462"/>
      <c r="PEX37" s="462"/>
      <c r="PEY37" s="462"/>
      <c r="PEZ37" s="462"/>
      <c r="PFA37" s="462"/>
      <c r="PFB37" s="462"/>
      <c r="PFC37" s="462"/>
      <c r="PFD37" s="462"/>
      <c r="PFE37" s="462"/>
      <c r="PFF37" s="462"/>
      <c r="PFG37" s="462"/>
      <c r="PFH37" s="462"/>
      <c r="PFI37" s="462"/>
      <c r="PFJ37" s="462"/>
      <c r="PFK37" s="462"/>
      <c r="PFL37" s="462"/>
      <c r="PFM37" s="462"/>
      <c r="PFN37" s="462"/>
      <c r="PFO37" s="462"/>
      <c r="PFP37" s="462"/>
      <c r="PFQ37" s="462"/>
      <c r="PFR37" s="462"/>
      <c r="PFS37" s="462"/>
      <c r="PFT37" s="462"/>
      <c r="PFU37" s="462"/>
      <c r="PFV37" s="462"/>
      <c r="PFW37" s="462"/>
      <c r="PFX37" s="462"/>
      <c r="PFY37" s="462"/>
      <c r="PFZ37" s="462"/>
      <c r="PGA37" s="462"/>
      <c r="PGB37" s="462"/>
      <c r="PGC37" s="462"/>
      <c r="PGD37" s="462"/>
      <c r="PGE37" s="462"/>
      <c r="PGF37" s="462"/>
      <c r="PGG37" s="462"/>
      <c r="PGH37" s="462"/>
      <c r="PGI37" s="462"/>
      <c r="PGJ37" s="462"/>
      <c r="PGK37" s="462"/>
      <c r="PGL37" s="462"/>
      <c r="PGM37" s="462"/>
      <c r="PGN37" s="462"/>
      <c r="PGO37" s="462"/>
      <c r="PGP37" s="462"/>
      <c r="PGQ37" s="462"/>
      <c r="PGR37" s="462"/>
      <c r="PGS37" s="462"/>
      <c r="PGT37" s="462"/>
      <c r="PGU37" s="462"/>
      <c r="PGV37" s="462"/>
      <c r="PGW37" s="462"/>
      <c r="PGX37" s="462"/>
      <c r="PGY37" s="462"/>
      <c r="PGZ37" s="462"/>
      <c r="PHA37" s="462"/>
      <c r="PHB37" s="462"/>
      <c r="PHC37" s="462"/>
      <c r="PHD37" s="462"/>
      <c r="PHE37" s="462"/>
      <c r="PHF37" s="462"/>
      <c r="PHG37" s="462"/>
      <c r="PHH37" s="462"/>
      <c r="PHI37" s="462"/>
      <c r="PHJ37" s="462"/>
      <c r="PHK37" s="462"/>
      <c r="PHL37" s="462"/>
      <c r="PHM37" s="462"/>
      <c r="PHN37" s="462"/>
      <c r="PHO37" s="462"/>
      <c r="PHP37" s="462"/>
      <c r="PHQ37" s="462"/>
      <c r="PHR37" s="462"/>
      <c r="PHS37" s="462"/>
      <c r="PHT37" s="462"/>
      <c r="PHU37" s="462"/>
      <c r="PHV37" s="462"/>
      <c r="PHW37" s="462"/>
      <c r="PHX37" s="462"/>
      <c r="PHY37" s="462"/>
      <c r="PHZ37" s="462"/>
      <c r="PIA37" s="462"/>
      <c r="PIB37" s="462"/>
      <c r="PIC37" s="462"/>
      <c r="PID37" s="462"/>
      <c r="PIE37" s="462"/>
      <c r="PIF37" s="462"/>
      <c r="PIG37" s="462"/>
      <c r="PIH37" s="462"/>
      <c r="PII37" s="462"/>
      <c r="PIJ37" s="462"/>
      <c r="PIK37" s="462"/>
      <c r="PIL37" s="462"/>
      <c r="PIM37" s="462"/>
      <c r="PIN37" s="462"/>
      <c r="PIO37" s="462"/>
      <c r="PIP37" s="462"/>
      <c r="PIQ37" s="462"/>
      <c r="PIR37" s="462"/>
      <c r="PIS37" s="462"/>
      <c r="PIT37" s="462"/>
      <c r="PIU37" s="462"/>
      <c r="PIV37" s="462"/>
      <c r="PIW37" s="462"/>
      <c r="PIX37" s="462"/>
      <c r="PIY37" s="462"/>
      <c r="PIZ37" s="462"/>
      <c r="PJA37" s="462"/>
      <c r="PJB37" s="462"/>
      <c r="PJC37" s="462"/>
      <c r="PJD37" s="462"/>
      <c r="PJE37" s="462"/>
      <c r="PJF37" s="462"/>
      <c r="PJG37" s="462"/>
      <c r="PJH37" s="462"/>
      <c r="PJI37" s="462"/>
      <c r="PJJ37" s="462"/>
      <c r="PJK37" s="462"/>
      <c r="PJL37" s="462"/>
      <c r="PJM37" s="462"/>
      <c r="PJN37" s="462"/>
      <c r="PJO37" s="462"/>
      <c r="PJP37" s="462"/>
      <c r="PJQ37" s="462"/>
      <c r="PJR37" s="462"/>
      <c r="PJS37" s="462"/>
      <c r="PJT37" s="462"/>
      <c r="PJU37" s="462"/>
      <c r="PJV37" s="462"/>
      <c r="PJW37" s="462"/>
      <c r="PJX37" s="462"/>
      <c r="PJY37" s="462"/>
      <c r="PJZ37" s="462"/>
      <c r="PKA37" s="462"/>
      <c r="PKB37" s="462"/>
      <c r="PKC37" s="462"/>
      <c r="PKD37" s="462"/>
      <c r="PKE37" s="462"/>
      <c r="PKF37" s="462"/>
      <c r="PKG37" s="462"/>
      <c r="PKH37" s="462"/>
      <c r="PKI37" s="462"/>
      <c r="PKJ37" s="462"/>
      <c r="PKK37" s="462"/>
      <c r="PKL37" s="462"/>
      <c r="PKM37" s="462"/>
      <c r="PKN37" s="462"/>
      <c r="PKO37" s="462"/>
      <c r="PKP37" s="462"/>
      <c r="PKQ37" s="462"/>
      <c r="PKR37" s="462"/>
      <c r="PKS37" s="462"/>
      <c r="PKT37" s="462"/>
      <c r="PKU37" s="462"/>
      <c r="PKV37" s="462"/>
      <c r="PKW37" s="462"/>
      <c r="PKX37" s="462"/>
      <c r="PKY37" s="462"/>
      <c r="PKZ37" s="462"/>
      <c r="PLA37" s="462"/>
      <c r="PLB37" s="462"/>
      <c r="PLC37" s="462"/>
      <c r="PLD37" s="462"/>
      <c r="PLE37" s="462"/>
      <c r="PLF37" s="462"/>
      <c r="PLG37" s="462"/>
      <c r="PLH37" s="462"/>
      <c r="PLI37" s="462"/>
      <c r="PLJ37" s="462"/>
      <c r="PLK37" s="462"/>
      <c r="PLL37" s="462"/>
      <c r="PLM37" s="462"/>
      <c r="PLN37" s="462"/>
      <c r="PLO37" s="462"/>
      <c r="PLP37" s="462"/>
      <c r="PLQ37" s="462"/>
      <c r="PLR37" s="462"/>
      <c r="PLS37" s="462"/>
      <c r="PLT37" s="462"/>
      <c r="PLU37" s="462"/>
      <c r="PLV37" s="462"/>
      <c r="PLW37" s="462"/>
      <c r="PLX37" s="462"/>
      <c r="PLY37" s="462"/>
      <c r="PLZ37" s="462"/>
      <c r="PMA37" s="462"/>
      <c r="PMB37" s="462"/>
      <c r="PMC37" s="462"/>
      <c r="PMD37" s="462"/>
      <c r="PME37" s="462"/>
      <c r="PMF37" s="462"/>
      <c r="PMG37" s="462"/>
      <c r="PMH37" s="462"/>
      <c r="PMI37" s="462"/>
      <c r="PMJ37" s="462"/>
      <c r="PMK37" s="462"/>
      <c r="PML37" s="462"/>
      <c r="PMM37" s="462"/>
      <c r="PMN37" s="462"/>
      <c r="PMO37" s="462"/>
      <c r="PMP37" s="462"/>
      <c r="PMQ37" s="462"/>
      <c r="PMR37" s="462"/>
      <c r="PMS37" s="462"/>
      <c r="PMT37" s="462"/>
      <c r="PMU37" s="462"/>
      <c r="PMV37" s="462"/>
      <c r="PMW37" s="462"/>
      <c r="PMX37" s="462"/>
      <c r="PMY37" s="462"/>
      <c r="PMZ37" s="462"/>
      <c r="PNA37" s="462"/>
      <c r="PNB37" s="462"/>
      <c r="PNC37" s="462"/>
      <c r="PND37" s="462"/>
      <c r="PNE37" s="462"/>
      <c r="PNF37" s="462"/>
      <c r="PNG37" s="462"/>
      <c r="PNH37" s="462"/>
      <c r="PNI37" s="462"/>
      <c r="PNJ37" s="462"/>
      <c r="PNK37" s="462"/>
      <c r="PNL37" s="462"/>
      <c r="PNM37" s="462"/>
      <c r="PNN37" s="462"/>
      <c r="PNO37" s="462"/>
      <c r="PNP37" s="462"/>
      <c r="PNQ37" s="462"/>
      <c r="PNR37" s="462"/>
      <c r="PNS37" s="462"/>
      <c r="PNT37" s="462"/>
      <c r="PNU37" s="462"/>
      <c r="PNV37" s="462"/>
      <c r="PNW37" s="462"/>
      <c r="PNX37" s="462"/>
      <c r="PNY37" s="462"/>
      <c r="PNZ37" s="462"/>
      <c r="POA37" s="462"/>
      <c r="POB37" s="462"/>
      <c r="POC37" s="462"/>
      <c r="POD37" s="462"/>
      <c r="POE37" s="462"/>
      <c r="POF37" s="462"/>
      <c r="POG37" s="462"/>
      <c r="POH37" s="462"/>
      <c r="POI37" s="462"/>
      <c r="POJ37" s="462"/>
      <c r="POK37" s="462"/>
      <c r="POL37" s="462"/>
      <c r="POM37" s="462"/>
      <c r="PON37" s="462"/>
      <c r="POO37" s="462"/>
      <c r="POP37" s="462"/>
      <c r="POQ37" s="462"/>
      <c r="POR37" s="462"/>
      <c r="POS37" s="462"/>
      <c r="POT37" s="462"/>
      <c r="POU37" s="462"/>
      <c r="POV37" s="462"/>
      <c r="POW37" s="462"/>
      <c r="POX37" s="462"/>
      <c r="POY37" s="462"/>
      <c r="POZ37" s="462"/>
      <c r="PPA37" s="462"/>
      <c r="PPB37" s="462"/>
      <c r="PPC37" s="462"/>
      <c r="PPD37" s="462"/>
      <c r="PPE37" s="462"/>
      <c r="PPF37" s="462"/>
      <c r="PPG37" s="462"/>
      <c r="PPH37" s="462"/>
      <c r="PPI37" s="462"/>
      <c r="PPJ37" s="462"/>
      <c r="PPK37" s="462"/>
      <c r="PPL37" s="462"/>
      <c r="PPM37" s="462"/>
      <c r="PPN37" s="462"/>
      <c r="PPO37" s="462"/>
      <c r="PPP37" s="462"/>
      <c r="PPQ37" s="462"/>
      <c r="PPR37" s="462"/>
      <c r="PPS37" s="462"/>
      <c r="PPT37" s="462"/>
      <c r="PPU37" s="462"/>
      <c r="PPV37" s="462"/>
      <c r="PPW37" s="462"/>
      <c r="PPX37" s="462"/>
      <c r="PPY37" s="462"/>
      <c r="PPZ37" s="462"/>
      <c r="PQA37" s="462"/>
      <c r="PQB37" s="462"/>
      <c r="PQC37" s="462"/>
      <c r="PQD37" s="462"/>
      <c r="PQE37" s="462"/>
      <c r="PQF37" s="462"/>
      <c r="PQG37" s="462"/>
      <c r="PQH37" s="462"/>
      <c r="PQI37" s="462"/>
      <c r="PQJ37" s="462"/>
      <c r="PQK37" s="462"/>
      <c r="PQL37" s="462"/>
      <c r="PQM37" s="462"/>
      <c r="PQN37" s="462"/>
      <c r="PQO37" s="462"/>
      <c r="PQP37" s="462"/>
      <c r="PQQ37" s="462"/>
      <c r="PQR37" s="462"/>
      <c r="PQS37" s="462"/>
      <c r="PQT37" s="462"/>
      <c r="PQU37" s="462"/>
      <c r="PQV37" s="462"/>
      <c r="PQW37" s="462"/>
      <c r="PQX37" s="462"/>
      <c r="PQY37" s="462"/>
      <c r="PQZ37" s="462"/>
      <c r="PRA37" s="462"/>
      <c r="PRB37" s="462"/>
      <c r="PRC37" s="462"/>
      <c r="PRD37" s="462"/>
      <c r="PRE37" s="462"/>
      <c r="PRF37" s="462"/>
      <c r="PRG37" s="462"/>
      <c r="PRH37" s="462"/>
      <c r="PRI37" s="462"/>
      <c r="PRJ37" s="462"/>
      <c r="PRK37" s="462"/>
      <c r="PRL37" s="462"/>
      <c r="PRM37" s="462"/>
      <c r="PRN37" s="462"/>
      <c r="PRO37" s="462"/>
      <c r="PRP37" s="462"/>
      <c r="PRQ37" s="462"/>
      <c r="PRR37" s="462"/>
      <c r="PRS37" s="462"/>
      <c r="PRT37" s="462"/>
      <c r="PRU37" s="462"/>
      <c r="PRV37" s="462"/>
      <c r="PRW37" s="462"/>
      <c r="PRX37" s="462"/>
      <c r="PRY37" s="462"/>
      <c r="PRZ37" s="462"/>
      <c r="PSA37" s="462"/>
      <c r="PSB37" s="462"/>
      <c r="PSC37" s="462"/>
      <c r="PSD37" s="462"/>
      <c r="PSE37" s="462"/>
      <c r="PSF37" s="462"/>
      <c r="PSG37" s="462"/>
      <c r="PSH37" s="462"/>
      <c r="PSI37" s="462"/>
      <c r="PSJ37" s="462"/>
      <c r="PSK37" s="462"/>
      <c r="PSL37" s="462"/>
      <c r="PSM37" s="462"/>
      <c r="PSN37" s="462"/>
      <c r="PSO37" s="462"/>
      <c r="PSP37" s="462"/>
      <c r="PSQ37" s="462"/>
      <c r="PSR37" s="462"/>
      <c r="PSS37" s="462"/>
      <c r="PST37" s="462"/>
      <c r="PSU37" s="462"/>
      <c r="PSV37" s="462"/>
      <c r="PSW37" s="462"/>
      <c r="PSX37" s="462"/>
      <c r="PSY37" s="462"/>
      <c r="PSZ37" s="462"/>
      <c r="PTA37" s="462"/>
      <c r="PTB37" s="462"/>
      <c r="PTC37" s="462"/>
      <c r="PTD37" s="462"/>
      <c r="PTE37" s="462"/>
      <c r="PTF37" s="462"/>
      <c r="PTG37" s="462"/>
      <c r="PTH37" s="462"/>
      <c r="PTI37" s="462"/>
      <c r="PTJ37" s="462"/>
      <c r="PTK37" s="462"/>
      <c r="PTL37" s="462"/>
      <c r="PTM37" s="462"/>
      <c r="PTN37" s="462"/>
      <c r="PTO37" s="462"/>
      <c r="PTP37" s="462"/>
      <c r="PTQ37" s="462"/>
      <c r="PTR37" s="462"/>
      <c r="PTS37" s="462"/>
      <c r="PTT37" s="462"/>
      <c r="PTU37" s="462"/>
      <c r="PTV37" s="462"/>
      <c r="PTW37" s="462"/>
      <c r="PTX37" s="462"/>
      <c r="PTY37" s="462"/>
      <c r="PTZ37" s="462"/>
      <c r="PUA37" s="462"/>
      <c r="PUB37" s="462"/>
      <c r="PUC37" s="462"/>
      <c r="PUD37" s="462"/>
      <c r="PUE37" s="462"/>
      <c r="PUF37" s="462"/>
      <c r="PUG37" s="462"/>
      <c r="PUH37" s="462"/>
      <c r="PUI37" s="462"/>
      <c r="PUJ37" s="462"/>
      <c r="PUK37" s="462"/>
      <c r="PUL37" s="462"/>
      <c r="PUM37" s="462"/>
      <c r="PUN37" s="462"/>
      <c r="PUO37" s="462"/>
      <c r="PUP37" s="462"/>
      <c r="PUQ37" s="462"/>
      <c r="PUR37" s="462"/>
      <c r="PUS37" s="462"/>
      <c r="PUT37" s="462"/>
      <c r="PUU37" s="462"/>
      <c r="PUV37" s="462"/>
      <c r="PUW37" s="462"/>
      <c r="PUX37" s="462"/>
      <c r="PUY37" s="462"/>
      <c r="PUZ37" s="462"/>
      <c r="PVA37" s="462"/>
      <c r="PVB37" s="462"/>
      <c r="PVC37" s="462"/>
      <c r="PVD37" s="462"/>
      <c r="PVE37" s="462"/>
      <c r="PVF37" s="462"/>
      <c r="PVG37" s="462"/>
      <c r="PVH37" s="462"/>
      <c r="PVI37" s="462"/>
      <c r="PVJ37" s="462"/>
      <c r="PVK37" s="462"/>
      <c r="PVL37" s="462"/>
      <c r="PVM37" s="462"/>
      <c r="PVN37" s="462"/>
      <c r="PVO37" s="462"/>
      <c r="PVP37" s="462"/>
      <c r="PVQ37" s="462"/>
      <c r="PVR37" s="462"/>
      <c r="PVS37" s="462"/>
      <c r="PVT37" s="462"/>
      <c r="PVU37" s="462"/>
      <c r="PVV37" s="462"/>
      <c r="PVW37" s="462"/>
      <c r="PVX37" s="462"/>
      <c r="PVY37" s="462"/>
      <c r="PVZ37" s="462"/>
      <c r="PWA37" s="462"/>
      <c r="PWB37" s="462"/>
      <c r="PWC37" s="462"/>
      <c r="PWD37" s="462"/>
      <c r="PWE37" s="462"/>
      <c r="PWF37" s="462"/>
      <c r="PWG37" s="462"/>
      <c r="PWH37" s="462"/>
      <c r="PWI37" s="462"/>
      <c r="PWJ37" s="462"/>
      <c r="PWK37" s="462"/>
      <c r="PWL37" s="462"/>
      <c r="PWM37" s="462"/>
      <c r="PWN37" s="462"/>
      <c r="PWO37" s="462"/>
      <c r="PWP37" s="462"/>
      <c r="PWQ37" s="462"/>
      <c r="PWR37" s="462"/>
      <c r="PWS37" s="462"/>
      <c r="PWT37" s="462"/>
      <c r="PWU37" s="462"/>
      <c r="PWV37" s="462"/>
      <c r="PWW37" s="462"/>
      <c r="PWX37" s="462"/>
      <c r="PWY37" s="462"/>
      <c r="PWZ37" s="462"/>
      <c r="PXA37" s="462"/>
      <c r="PXB37" s="462"/>
      <c r="PXC37" s="462"/>
      <c r="PXD37" s="462"/>
      <c r="PXE37" s="462"/>
      <c r="PXF37" s="462"/>
      <c r="PXG37" s="462"/>
      <c r="PXH37" s="462"/>
      <c r="PXI37" s="462"/>
      <c r="PXJ37" s="462"/>
      <c r="PXK37" s="462"/>
      <c r="PXL37" s="462"/>
      <c r="PXM37" s="462"/>
      <c r="PXN37" s="462"/>
      <c r="PXO37" s="462"/>
      <c r="PXP37" s="462"/>
      <c r="PXQ37" s="462"/>
      <c r="PXR37" s="462"/>
      <c r="PXS37" s="462"/>
      <c r="PXT37" s="462"/>
      <c r="PXU37" s="462"/>
      <c r="PXV37" s="462"/>
      <c r="PXW37" s="462"/>
      <c r="PXX37" s="462"/>
      <c r="PXY37" s="462"/>
      <c r="PXZ37" s="462"/>
      <c r="PYA37" s="462"/>
      <c r="PYB37" s="462"/>
      <c r="PYC37" s="462"/>
      <c r="PYD37" s="462"/>
      <c r="PYE37" s="462"/>
      <c r="PYF37" s="462"/>
      <c r="PYG37" s="462"/>
      <c r="PYH37" s="462"/>
      <c r="PYI37" s="462"/>
      <c r="PYJ37" s="462"/>
      <c r="PYK37" s="462"/>
      <c r="PYL37" s="462"/>
      <c r="PYM37" s="462"/>
      <c r="PYN37" s="462"/>
      <c r="PYO37" s="462"/>
      <c r="PYP37" s="462"/>
      <c r="PYQ37" s="462"/>
      <c r="PYR37" s="462"/>
      <c r="PYS37" s="462"/>
      <c r="PYT37" s="462"/>
      <c r="PYU37" s="462"/>
      <c r="PYV37" s="462"/>
      <c r="PYW37" s="462"/>
      <c r="PYX37" s="462"/>
      <c r="PYY37" s="462"/>
      <c r="PYZ37" s="462"/>
      <c r="PZA37" s="462"/>
      <c r="PZB37" s="462"/>
      <c r="PZC37" s="462"/>
      <c r="PZD37" s="462"/>
      <c r="PZE37" s="462"/>
      <c r="PZF37" s="462"/>
      <c r="PZG37" s="462"/>
      <c r="PZH37" s="462"/>
      <c r="PZI37" s="462"/>
      <c r="PZJ37" s="462"/>
      <c r="PZK37" s="462"/>
      <c r="PZL37" s="462"/>
      <c r="PZM37" s="462"/>
      <c r="PZN37" s="462"/>
      <c r="PZO37" s="462"/>
      <c r="PZP37" s="462"/>
      <c r="PZQ37" s="462"/>
      <c r="PZR37" s="462"/>
      <c r="PZS37" s="462"/>
      <c r="PZT37" s="462"/>
      <c r="PZU37" s="462"/>
      <c r="PZV37" s="462"/>
      <c r="PZW37" s="462"/>
      <c r="PZX37" s="462"/>
      <c r="PZY37" s="462"/>
      <c r="PZZ37" s="462"/>
      <c r="QAA37" s="462"/>
      <c r="QAB37" s="462"/>
      <c r="QAC37" s="462"/>
      <c r="QAD37" s="462"/>
      <c r="QAE37" s="462"/>
      <c r="QAF37" s="462"/>
      <c r="QAG37" s="462"/>
      <c r="QAH37" s="462"/>
      <c r="QAI37" s="462"/>
      <c r="QAJ37" s="462"/>
      <c r="QAK37" s="462"/>
      <c r="QAL37" s="462"/>
      <c r="QAM37" s="462"/>
      <c r="QAN37" s="462"/>
      <c r="QAO37" s="462"/>
      <c r="QAP37" s="462"/>
      <c r="QAQ37" s="462"/>
      <c r="QAR37" s="462"/>
      <c r="QAS37" s="462"/>
      <c r="QAT37" s="462"/>
      <c r="QAU37" s="462"/>
      <c r="QAV37" s="462"/>
      <c r="QAW37" s="462"/>
      <c r="QAX37" s="462"/>
      <c r="QAY37" s="462"/>
      <c r="QAZ37" s="462"/>
      <c r="QBA37" s="462"/>
      <c r="QBB37" s="462"/>
      <c r="QBC37" s="462"/>
      <c r="QBD37" s="462"/>
      <c r="QBE37" s="462"/>
      <c r="QBF37" s="462"/>
      <c r="QBG37" s="462"/>
      <c r="QBH37" s="462"/>
      <c r="QBI37" s="462"/>
      <c r="QBJ37" s="462"/>
      <c r="QBK37" s="462"/>
      <c r="QBL37" s="462"/>
      <c r="QBM37" s="462"/>
      <c r="QBN37" s="462"/>
      <c r="QBO37" s="462"/>
      <c r="QBP37" s="462"/>
      <c r="QBQ37" s="462"/>
      <c r="QBR37" s="462"/>
      <c r="QBS37" s="462"/>
      <c r="QBT37" s="462"/>
      <c r="QBU37" s="462"/>
      <c r="QBV37" s="462"/>
      <c r="QBW37" s="462"/>
      <c r="QBX37" s="462"/>
      <c r="QBY37" s="462"/>
      <c r="QBZ37" s="462"/>
      <c r="QCA37" s="462"/>
      <c r="QCB37" s="462"/>
      <c r="QCC37" s="462"/>
      <c r="QCD37" s="462"/>
      <c r="QCE37" s="462"/>
      <c r="QCF37" s="462"/>
      <c r="QCG37" s="462"/>
      <c r="QCH37" s="462"/>
      <c r="QCI37" s="462"/>
      <c r="QCJ37" s="462"/>
      <c r="QCK37" s="462"/>
      <c r="QCL37" s="462"/>
      <c r="QCM37" s="462"/>
      <c r="QCN37" s="462"/>
      <c r="QCO37" s="462"/>
      <c r="QCP37" s="462"/>
      <c r="QCQ37" s="462"/>
      <c r="QCR37" s="462"/>
      <c r="QCS37" s="462"/>
      <c r="QCT37" s="462"/>
      <c r="QCU37" s="462"/>
      <c r="QCV37" s="462"/>
      <c r="QCW37" s="462"/>
      <c r="QCX37" s="462"/>
      <c r="QCY37" s="462"/>
      <c r="QCZ37" s="462"/>
      <c r="QDA37" s="462"/>
      <c r="QDB37" s="462"/>
      <c r="QDC37" s="462"/>
      <c r="QDD37" s="462"/>
      <c r="QDE37" s="462"/>
      <c r="QDF37" s="462"/>
      <c r="QDG37" s="462"/>
      <c r="QDH37" s="462"/>
      <c r="QDI37" s="462"/>
      <c r="QDJ37" s="462"/>
      <c r="QDK37" s="462"/>
      <c r="QDL37" s="462"/>
      <c r="QDM37" s="462"/>
      <c r="QDN37" s="462"/>
      <c r="QDO37" s="462"/>
      <c r="QDP37" s="462"/>
      <c r="QDQ37" s="462"/>
      <c r="QDR37" s="462"/>
      <c r="QDS37" s="462"/>
      <c r="QDT37" s="462"/>
      <c r="QDU37" s="462"/>
      <c r="QDV37" s="462"/>
      <c r="QDW37" s="462"/>
      <c r="QDX37" s="462"/>
      <c r="QDY37" s="462"/>
      <c r="QDZ37" s="462"/>
      <c r="QEA37" s="462"/>
      <c r="QEB37" s="462"/>
      <c r="QEC37" s="462"/>
      <c r="QED37" s="462"/>
      <c r="QEE37" s="462"/>
      <c r="QEF37" s="462"/>
      <c r="QEG37" s="462"/>
      <c r="QEH37" s="462"/>
      <c r="QEI37" s="462"/>
      <c r="QEJ37" s="462"/>
      <c r="QEK37" s="462"/>
      <c r="QEL37" s="462"/>
      <c r="QEM37" s="462"/>
      <c r="QEN37" s="462"/>
      <c r="QEO37" s="462"/>
      <c r="QEP37" s="462"/>
      <c r="QEQ37" s="462"/>
      <c r="QER37" s="462"/>
      <c r="QES37" s="462"/>
      <c r="QET37" s="462"/>
      <c r="QEU37" s="462"/>
      <c r="QEV37" s="462"/>
      <c r="QEW37" s="462"/>
      <c r="QEX37" s="462"/>
      <c r="QEY37" s="462"/>
      <c r="QEZ37" s="462"/>
      <c r="QFA37" s="462"/>
      <c r="QFB37" s="462"/>
      <c r="QFC37" s="462"/>
      <c r="QFD37" s="462"/>
      <c r="QFE37" s="462"/>
      <c r="QFF37" s="462"/>
      <c r="QFG37" s="462"/>
      <c r="QFH37" s="462"/>
      <c r="QFI37" s="462"/>
      <c r="QFJ37" s="462"/>
      <c r="QFK37" s="462"/>
      <c r="QFL37" s="462"/>
      <c r="QFM37" s="462"/>
      <c r="QFN37" s="462"/>
      <c r="QFO37" s="462"/>
      <c r="QFP37" s="462"/>
      <c r="QFQ37" s="462"/>
      <c r="QFR37" s="462"/>
      <c r="QFS37" s="462"/>
      <c r="QFT37" s="462"/>
      <c r="QFU37" s="462"/>
      <c r="QFV37" s="462"/>
      <c r="QFW37" s="462"/>
      <c r="QFX37" s="462"/>
      <c r="QFY37" s="462"/>
      <c r="QFZ37" s="462"/>
      <c r="QGA37" s="462"/>
      <c r="QGB37" s="462"/>
      <c r="QGC37" s="462"/>
      <c r="QGD37" s="462"/>
      <c r="QGE37" s="462"/>
      <c r="QGF37" s="462"/>
      <c r="QGG37" s="462"/>
      <c r="QGH37" s="462"/>
      <c r="QGI37" s="462"/>
      <c r="QGJ37" s="462"/>
      <c r="QGK37" s="462"/>
      <c r="QGL37" s="462"/>
      <c r="QGM37" s="462"/>
      <c r="QGN37" s="462"/>
      <c r="QGO37" s="462"/>
      <c r="QGP37" s="462"/>
      <c r="QGQ37" s="462"/>
      <c r="QGR37" s="462"/>
      <c r="QGS37" s="462"/>
      <c r="QGT37" s="462"/>
      <c r="QGU37" s="462"/>
      <c r="QGV37" s="462"/>
      <c r="QGW37" s="462"/>
      <c r="QGX37" s="462"/>
      <c r="QGY37" s="462"/>
      <c r="QGZ37" s="462"/>
      <c r="QHA37" s="462"/>
      <c r="QHB37" s="462"/>
      <c r="QHC37" s="462"/>
      <c r="QHD37" s="462"/>
      <c r="QHE37" s="462"/>
      <c r="QHF37" s="462"/>
      <c r="QHG37" s="462"/>
      <c r="QHH37" s="462"/>
      <c r="QHI37" s="462"/>
      <c r="QHJ37" s="462"/>
      <c r="QHK37" s="462"/>
      <c r="QHL37" s="462"/>
      <c r="QHM37" s="462"/>
      <c r="QHN37" s="462"/>
      <c r="QHO37" s="462"/>
      <c r="QHP37" s="462"/>
      <c r="QHQ37" s="462"/>
      <c r="QHR37" s="462"/>
      <c r="QHS37" s="462"/>
      <c r="QHT37" s="462"/>
      <c r="QHU37" s="462"/>
      <c r="QHV37" s="462"/>
      <c r="QHW37" s="462"/>
      <c r="QHX37" s="462"/>
      <c r="QHY37" s="462"/>
      <c r="QHZ37" s="462"/>
      <c r="QIA37" s="462"/>
      <c r="QIB37" s="462"/>
      <c r="QIC37" s="462"/>
      <c r="QID37" s="462"/>
      <c r="QIE37" s="462"/>
      <c r="QIF37" s="462"/>
      <c r="QIG37" s="462"/>
      <c r="QIH37" s="462"/>
      <c r="QII37" s="462"/>
      <c r="QIJ37" s="462"/>
      <c r="QIK37" s="462"/>
      <c r="QIL37" s="462"/>
      <c r="QIM37" s="462"/>
      <c r="QIN37" s="462"/>
      <c r="QIO37" s="462"/>
      <c r="QIP37" s="462"/>
      <c r="QIQ37" s="462"/>
      <c r="QIR37" s="462"/>
      <c r="QIS37" s="462"/>
      <c r="QIT37" s="462"/>
      <c r="QIU37" s="462"/>
      <c r="QIV37" s="462"/>
      <c r="QIW37" s="462"/>
      <c r="QIX37" s="462"/>
      <c r="QIY37" s="462"/>
      <c r="QIZ37" s="462"/>
      <c r="QJA37" s="462"/>
      <c r="QJB37" s="462"/>
      <c r="QJC37" s="462"/>
      <c r="QJD37" s="462"/>
      <c r="QJE37" s="462"/>
      <c r="QJF37" s="462"/>
      <c r="QJG37" s="462"/>
      <c r="QJH37" s="462"/>
      <c r="QJI37" s="462"/>
      <c r="QJJ37" s="462"/>
      <c r="QJK37" s="462"/>
      <c r="QJL37" s="462"/>
      <c r="QJM37" s="462"/>
      <c r="QJN37" s="462"/>
      <c r="QJO37" s="462"/>
      <c r="QJP37" s="462"/>
      <c r="QJQ37" s="462"/>
      <c r="QJR37" s="462"/>
      <c r="QJS37" s="462"/>
      <c r="QJT37" s="462"/>
      <c r="QJU37" s="462"/>
      <c r="QJV37" s="462"/>
      <c r="QJW37" s="462"/>
      <c r="QJX37" s="462"/>
      <c r="QJY37" s="462"/>
      <c r="QJZ37" s="462"/>
      <c r="QKA37" s="462"/>
      <c r="QKB37" s="462"/>
      <c r="QKC37" s="462"/>
      <c r="QKD37" s="462"/>
      <c r="QKE37" s="462"/>
      <c r="QKF37" s="462"/>
      <c r="QKG37" s="462"/>
      <c r="QKH37" s="462"/>
      <c r="QKI37" s="462"/>
      <c r="QKJ37" s="462"/>
      <c r="QKK37" s="462"/>
      <c r="QKL37" s="462"/>
      <c r="QKM37" s="462"/>
      <c r="QKN37" s="462"/>
      <c r="QKO37" s="462"/>
      <c r="QKP37" s="462"/>
      <c r="QKQ37" s="462"/>
      <c r="QKR37" s="462"/>
      <c r="QKS37" s="462"/>
      <c r="QKT37" s="462"/>
      <c r="QKU37" s="462"/>
      <c r="QKV37" s="462"/>
      <c r="QKW37" s="462"/>
      <c r="QKX37" s="462"/>
      <c r="QKY37" s="462"/>
      <c r="QKZ37" s="462"/>
      <c r="QLA37" s="462"/>
      <c r="QLB37" s="462"/>
      <c r="QLC37" s="462"/>
      <c r="QLD37" s="462"/>
      <c r="QLE37" s="462"/>
      <c r="QLF37" s="462"/>
      <c r="QLG37" s="462"/>
      <c r="QLH37" s="462"/>
      <c r="QLI37" s="462"/>
      <c r="QLJ37" s="462"/>
      <c r="QLK37" s="462"/>
      <c r="QLL37" s="462"/>
      <c r="QLM37" s="462"/>
      <c r="QLN37" s="462"/>
      <c r="QLO37" s="462"/>
      <c r="QLP37" s="462"/>
      <c r="QLQ37" s="462"/>
      <c r="QLR37" s="462"/>
      <c r="QLS37" s="462"/>
      <c r="QLT37" s="462"/>
      <c r="QLU37" s="462"/>
      <c r="QLV37" s="462"/>
      <c r="QLW37" s="462"/>
      <c r="QLX37" s="462"/>
      <c r="QLY37" s="462"/>
      <c r="QLZ37" s="462"/>
      <c r="QMA37" s="462"/>
      <c r="QMB37" s="462"/>
      <c r="QMC37" s="462"/>
      <c r="QMD37" s="462"/>
      <c r="QME37" s="462"/>
      <c r="QMF37" s="462"/>
      <c r="QMG37" s="462"/>
      <c r="QMH37" s="462"/>
      <c r="QMI37" s="462"/>
      <c r="QMJ37" s="462"/>
      <c r="QMK37" s="462"/>
      <c r="QML37" s="462"/>
      <c r="QMM37" s="462"/>
      <c r="QMN37" s="462"/>
      <c r="QMO37" s="462"/>
      <c r="QMP37" s="462"/>
      <c r="QMQ37" s="462"/>
      <c r="QMR37" s="462"/>
      <c r="QMS37" s="462"/>
      <c r="QMT37" s="462"/>
      <c r="QMU37" s="462"/>
      <c r="QMV37" s="462"/>
      <c r="QMW37" s="462"/>
      <c r="QMX37" s="462"/>
      <c r="QMY37" s="462"/>
      <c r="QMZ37" s="462"/>
      <c r="QNA37" s="462"/>
      <c r="QNB37" s="462"/>
      <c r="QNC37" s="462"/>
      <c r="QND37" s="462"/>
      <c r="QNE37" s="462"/>
      <c r="QNF37" s="462"/>
      <c r="QNG37" s="462"/>
      <c r="QNH37" s="462"/>
      <c r="QNI37" s="462"/>
      <c r="QNJ37" s="462"/>
      <c r="QNK37" s="462"/>
      <c r="QNL37" s="462"/>
      <c r="QNM37" s="462"/>
      <c r="QNN37" s="462"/>
      <c r="QNO37" s="462"/>
      <c r="QNP37" s="462"/>
      <c r="QNQ37" s="462"/>
      <c r="QNR37" s="462"/>
      <c r="QNS37" s="462"/>
      <c r="QNT37" s="462"/>
      <c r="QNU37" s="462"/>
      <c r="QNV37" s="462"/>
      <c r="QNW37" s="462"/>
      <c r="QNX37" s="462"/>
      <c r="QNY37" s="462"/>
      <c r="QNZ37" s="462"/>
      <c r="QOA37" s="462"/>
      <c r="QOB37" s="462"/>
      <c r="QOC37" s="462"/>
      <c r="QOD37" s="462"/>
      <c r="QOE37" s="462"/>
      <c r="QOF37" s="462"/>
      <c r="QOG37" s="462"/>
      <c r="QOH37" s="462"/>
      <c r="QOI37" s="462"/>
      <c r="QOJ37" s="462"/>
      <c r="QOK37" s="462"/>
      <c r="QOL37" s="462"/>
      <c r="QOM37" s="462"/>
      <c r="QON37" s="462"/>
      <c r="QOO37" s="462"/>
      <c r="QOP37" s="462"/>
      <c r="QOQ37" s="462"/>
      <c r="QOR37" s="462"/>
      <c r="QOS37" s="462"/>
      <c r="QOT37" s="462"/>
      <c r="QOU37" s="462"/>
      <c r="QOV37" s="462"/>
      <c r="QOW37" s="462"/>
      <c r="QOX37" s="462"/>
      <c r="QOY37" s="462"/>
      <c r="QOZ37" s="462"/>
      <c r="QPA37" s="462"/>
      <c r="QPB37" s="462"/>
      <c r="QPC37" s="462"/>
      <c r="QPD37" s="462"/>
      <c r="QPE37" s="462"/>
      <c r="QPF37" s="462"/>
      <c r="QPG37" s="462"/>
      <c r="QPH37" s="462"/>
      <c r="QPI37" s="462"/>
      <c r="QPJ37" s="462"/>
      <c r="QPK37" s="462"/>
      <c r="QPL37" s="462"/>
      <c r="QPM37" s="462"/>
      <c r="QPN37" s="462"/>
      <c r="QPO37" s="462"/>
      <c r="QPP37" s="462"/>
      <c r="QPQ37" s="462"/>
      <c r="QPR37" s="462"/>
      <c r="QPS37" s="462"/>
      <c r="QPT37" s="462"/>
      <c r="QPU37" s="462"/>
      <c r="QPV37" s="462"/>
      <c r="QPW37" s="462"/>
      <c r="QPX37" s="462"/>
      <c r="QPY37" s="462"/>
      <c r="QPZ37" s="462"/>
      <c r="QQA37" s="462"/>
      <c r="QQB37" s="462"/>
      <c r="QQC37" s="462"/>
      <c r="QQD37" s="462"/>
      <c r="QQE37" s="462"/>
      <c r="QQF37" s="462"/>
      <c r="QQG37" s="462"/>
      <c r="QQH37" s="462"/>
      <c r="QQI37" s="462"/>
      <c r="QQJ37" s="462"/>
      <c r="QQK37" s="462"/>
      <c r="QQL37" s="462"/>
      <c r="QQM37" s="462"/>
      <c r="QQN37" s="462"/>
      <c r="QQO37" s="462"/>
      <c r="QQP37" s="462"/>
      <c r="QQQ37" s="462"/>
      <c r="QQR37" s="462"/>
      <c r="QQS37" s="462"/>
      <c r="QQT37" s="462"/>
      <c r="QQU37" s="462"/>
      <c r="QQV37" s="462"/>
      <c r="QQW37" s="462"/>
      <c r="QQX37" s="462"/>
      <c r="QQY37" s="462"/>
      <c r="QQZ37" s="462"/>
      <c r="QRA37" s="462"/>
      <c r="QRB37" s="462"/>
      <c r="QRC37" s="462"/>
      <c r="QRD37" s="462"/>
      <c r="QRE37" s="462"/>
      <c r="QRF37" s="462"/>
      <c r="QRG37" s="462"/>
      <c r="QRH37" s="462"/>
      <c r="QRI37" s="462"/>
      <c r="QRJ37" s="462"/>
      <c r="QRK37" s="462"/>
      <c r="QRL37" s="462"/>
      <c r="QRM37" s="462"/>
      <c r="QRN37" s="462"/>
      <c r="QRO37" s="462"/>
      <c r="QRP37" s="462"/>
      <c r="QRQ37" s="462"/>
      <c r="QRR37" s="462"/>
      <c r="QRS37" s="462"/>
      <c r="QRT37" s="462"/>
      <c r="QRU37" s="462"/>
      <c r="QRV37" s="462"/>
      <c r="QRW37" s="462"/>
      <c r="QRX37" s="462"/>
      <c r="QRY37" s="462"/>
      <c r="QRZ37" s="462"/>
      <c r="QSA37" s="462"/>
      <c r="QSB37" s="462"/>
      <c r="QSC37" s="462"/>
      <c r="QSD37" s="462"/>
      <c r="QSE37" s="462"/>
      <c r="QSF37" s="462"/>
      <c r="QSG37" s="462"/>
      <c r="QSH37" s="462"/>
      <c r="QSI37" s="462"/>
      <c r="QSJ37" s="462"/>
      <c r="QSK37" s="462"/>
      <c r="QSL37" s="462"/>
      <c r="QSM37" s="462"/>
      <c r="QSN37" s="462"/>
      <c r="QSO37" s="462"/>
      <c r="QSP37" s="462"/>
      <c r="QSQ37" s="462"/>
      <c r="QSR37" s="462"/>
      <c r="QSS37" s="462"/>
      <c r="QST37" s="462"/>
      <c r="QSU37" s="462"/>
      <c r="QSV37" s="462"/>
      <c r="QSW37" s="462"/>
      <c r="QSX37" s="462"/>
      <c r="QSY37" s="462"/>
      <c r="QSZ37" s="462"/>
      <c r="QTA37" s="462"/>
      <c r="QTB37" s="462"/>
      <c r="QTC37" s="462"/>
      <c r="QTD37" s="462"/>
      <c r="QTE37" s="462"/>
      <c r="QTF37" s="462"/>
      <c r="QTG37" s="462"/>
      <c r="QTH37" s="462"/>
      <c r="QTI37" s="462"/>
      <c r="QTJ37" s="462"/>
      <c r="QTK37" s="462"/>
      <c r="QTL37" s="462"/>
      <c r="QTM37" s="462"/>
      <c r="QTN37" s="462"/>
      <c r="QTO37" s="462"/>
      <c r="QTP37" s="462"/>
      <c r="QTQ37" s="462"/>
      <c r="QTR37" s="462"/>
      <c r="QTS37" s="462"/>
      <c r="QTT37" s="462"/>
      <c r="QTU37" s="462"/>
      <c r="QTV37" s="462"/>
      <c r="QTW37" s="462"/>
      <c r="QTX37" s="462"/>
      <c r="QTY37" s="462"/>
      <c r="QTZ37" s="462"/>
      <c r="QUA37" s="462"/>
      <c r="QUB37" s="462"/>
      <c r="QUC37" s="462"/>
      <c r="QUD37" s="462"/>
      <c r="QUE37" s="462"/>
      <c r="QUF37" s="462"/>
      <c r="QUG37" s="462"/>
      <c r="QUH37" s="462"/>
      <c r="QUI37" s="462"/>
      <c r="QUJ37" s="462"/>
      <c r="QUK37" s="462"/>
      <c r="QUL37" s="462"/>
      <c r="QUM37" s="462"/>
      <c r="QUN37" s="462"/>
      <c r="QUO37" s="462"/>
      <c r="QUP37" s="462"/>
      <c r="QUQ37" s="462"/>
      <c r="QUR37" s="462"/>
      <c r="QUS37" s="462"/>
      <c r="QUT37" s="462"/>
      <c r="QUU37" s="462"/>
      <c r="QUV37" s="462"/>
      <c r="QUW37" s="462"/>
      <c r="QUX37" s="462"/>
      <c r="QUY37" s="462"/>
      <c r="QUZ37" s="462"/>
      <c r="QVA37" s="462"/>
      <c r="QVB37" s="462"/>
      <c r="QVC37" s="462"/>
      <c r="QVD37" s="462"/>
      <c r="QVE37" s="462"/>
      <c r="QVF37" s="462"/>
      <c r="QVG37" s="462"/>
      <c r="QVH37" s="462"/>
      <c r="QVI37" s="462"/>
      <c r="QVJ37" s="462"/>
      <c r="QVK37" s="462"/>
      <c r="QVL37" s="462"/>
      <c r="QVM37" s="462"/>
      <c r="QVN37" s="462"/>
      <c r="QVO37" s="462"/>
      <c r="QVP37" s="462"/>
      <c r="QVQ37" s="462"/>
      <c r="QVR37" s="462"/>
      <c r="QVS37" s="462"/>
      <c r="QVT37" s="462"/>
      <c r="QVU37" s="462"/>
      <c r="QVV37" s="462"/>
      <c r="QVW37" s="462"/>
      <c r="QVX37" s="462"/>
      <c r="QVY37" s="462"/>
      <c r="QVZ37" s="462"/>
      <c r="QWA37" s="462"/>
      <c r="QWB37" s="462"/>
      <c r="QWC37" s="462"/>
      <c r="QWD37" s="462"/>
      <c r="QWE37" s="462"/>
      <c r="QWF37" s="462"/>
      <c r="QWG37" s="462"/>
      <c r="QWH37" s="462"/>
      <c r="QWI37" s="462"/>
      <c r="QWJ37" s="462"/>
      <c r="QWK37" s="462"/>
      <c r="QWL37" s="462"/>
      <c r="QWM37" s="462"/>
      <c r="QWN37" s="462"/>
      <c r="QWO37" s="462"/>
      <c r="QWP37" s="462"/>
      <c r="QWQ37" s="462"/>
      <c r="QWR37" s="462"/>
      <c r="QWS37" s="462"/>
      <c r="QWT37" s="462"/>
      <c r="QWU37" s="462"/>
      <c r="QWV37" s="462"/>
      <c r="QWW37" s="462"/>
      <c r="QWX37" s="462"/>
      <c r="QWY37" s="462"/>
      <c r="QWZ37" s="462"/>
      <c r="QXA37" s="462"/>
      <c r="QXB37" s="462"/>
      <c r="QXC37" s="462"/>
      <c r="QXD37" s="462"/>
      <c r="QXE37" s="462"/>
      <c r="QXF37" s="462"/>
      <c r="QXG37" s="462"/>
      <c r="QXH37" s="462"/>
      <c r="QXI37" s="462"/>
      <c r="QXJ37" s="462"/>
      <c r="QXK37" s="462"/>
      <c r="QXL37" s="462"/>
      <c r="QXM37" s="462"/>
      <c r="QXN37" s="462"/>
      <c r="QXO37" s="462"/>
      <c r="QXP37" s="462"/>
      <c r="QXQ37" s="462"/>
      <c r="QXR37" s="462"/>
      <c r="QXS37" s="462"/>
      <c r="QXT37" s="462"/>
      <c r="QXU37" s="462"/>
      <c r="QXV37" s="462"/>
      <c r="QXW37" s="462"/>
      <c r="QXX37" s="462"/>
      <c r="QXY37" s="462"/>
      <c r="QXZ37" s="462"/>
      <c r="QYA37" s="462"/>
      <c r="QYB37" s="462"/>
      <c r="QYC37" s="462"/>
      <c r="QYD37" s="462"/>
      <c r="QYE37" s="462"/>
      <c r="QYF37" s="462"/>
      <c r="QYG37" s="462"/>
      <c r="QYH37" s="462"/>
      <c r="QYI37" s="462"/>
      <c r="QYJ37" s="462"/>
      <c r="QYK37" s="462"/>
      <c r="QYL37" s="462"/>
      <c r="QYM37" s="462"/>
      <c r="QYN37" s="462"/>
      <c r="QYO37" s="462"/>
      <c r="QYP37" s="462"/>
      <c r="QYQ37" s="462"/>
      <c r="QYR37" s="462"/>
      <c r="QYS37" s="462"/>
      <c r="QYT37" s="462"/>
      <c r="QYU37" s="462"/>
      <c r="QYV37" s="462"/>
      <c r="QYW37" s="462"/>
      <c r="QYX37" s="462"/>
      <c r="QYY37" s="462"/>
      <c r="QYZ37" s="462"/>
      <c r="QZA37" s="462"/>
      <c r="QZB37" s="462"/>
      <c r="QZC37" s="462"/>
      <c r="QZD37" s="462"/>
      <c r="QZE37" s="462"/>
      <c r="QZF37" s="462"/>
      <c r="QZG37" s="462"/>
      <c r="QZH37" s="462"/>
      <c r="QZI37" s="462"/>
      <c r="QZJ37" s="462"/>
      <c r="QZK37" s="462"/>
      <c r="QZL37" s="462"/>
      <c r="QZM37" s="462"/>
      <c r="QZN37" s="462"/>
      <c r="QZO37" s="462"/>
      <c r="QZP37" s="462"/>
      <c r="QZQ37" s="462"/>
      <c r="QZR37" s="462"/>
      <c r="QZS37" s="462"/>
      <c r="QZT37" s="462"/>
      <c r="QZU37" s="462"/>
      <c r="QZV37" s="462"/>
      <c r="QZW37" s="462"/>
      <c r="QZX37" s="462"/>
      <c r="QZY37" s="462"/>
      <c r="QZZ37" s="462"/>
      <c r="RAA37" s="462"/>
      <c r="RAB37" s="462"/>
      <c r="RAC37" s="462"/>
      <c r="RAD37" s="462"/>
      <c r="RAE37" s="462"/>
      <c r="RAF37" s="462"/>
      <c r="RAG37" s="462"/>
      <c r="RAH37" s="462"/>
      <c r="RAI37" s="462"/>
      <c r="RAJ37" s="462"/>
      <c r="RAK37" s="462"/>
      <c r="RAL37" s="462"/>
      <c r="RAM37" s="462"/>
      <c r="RAN37" s="462"/>
      <c r="RAO37" s="462"/>
      <c r="RAP37" s="462"/>
      <c r="RAQ37" s="462"/>
      <c r="RAR37" s="462"/>
      <c r="RAS37" s="462"/>
      <c r="RAT37" s="462"/>
      <c r="RAU37" s="462"/>
      <c r="RAV37" s="462"/>
      <c r="RAW37" s="462"/>
      <c r="RAX37" s="462"/>
      <c r="RAY37" s="462"/>
      <c r="RAZ37" s="462"/>
      <c r="RBA37" s="462"/>
      <c r="RBB37" s="462"/>
      <c r="RBC37" s="462"/>
      <c r="RBD37" s="462"/>
      <c r="RBE37" s="462"/>
      <c r="RBF37" s="462"/>
      <c r="RBG37" s="462"/>
      <c r="RBH37" s="462"/>
      <c r="RBI37" s="462"/>
      <c r="RBJ37" s="462"/>
      <c r="RBK37" s="462"/>
      <c r="RBL37" s="462"/>
      <c r="RBM37" s="462"/>
      <c r="RBN37" s="462"/>
      <c r="RBO37" s="462"/>
      <c r="RBP37" s="462"/>
      <c r="RBQ37" s="462"/>
      <c r="RBR37" s="462"/>
      <c r="RBS37" s="462"/>
      <c r="RBT37" s="462"/>
      <c r="RBU37" s="462"/>
      <c r="RBV37" s="462"/>
      <c r="RBW37" s="462"/>
      <c r="RBX37" s="462"/>
      <c r="RBY37" s="462"/>
      <c r="RBZ37" s="462"/>
      <c r="RCA37" s="462"/>
      <c r="RCB37" s="462"/>
      <c r="RCC37" s="462"/>
      <c r="RCD37" s="462"/>
      <c r="RCE37" s="462"/>
      <c r="RCF37" s="462"/>
      <c r="RCG37" s="462"/>
      <c r="RCH37" s="462"/>
      <c r="RCI37" s="462"/>
      <c r="RCJ37" s="462"/>
      <c r="RCK37" s="462"/>
      <c r="RCL37" s="462"/>
      <c r="RCM37" s="462"/>
      <c r="RCN37" s="462"/>
      <c r="RCO37" s="462"/>
      <c r="RCP37" s="462"/>
      <c r="RCQ37" s="462"/>
      <c r="RCR37" s="462"/>
      <c r="RCS37" s="462"/>
      <c r="RCT37" s="462"/>
      <c r="RCU37" s="462"/>
      <c r="RCV37" s="462"/>
      <c r="RCW37" s="462"/>
      <c r="RCX37" s="462"/>
      <c r="RCY37" s="462"/>
      <c r="RCZ37" s="462"/>
      <c r="RDA37" s="462"/>
      <c r="RDB37" s="462"/>
      <c r="RDC37" s="462"/>
      <c r="RDD37" s="462"/>
      <c r="RDE37" s="462"/>
      <c r="RDF37" s="462"/>
      <c r="RDG37" s="462"/>
      <c r="RDH37" s="462"/>
      <c r="RDI37" s="462"/>
      <c r="RDJ37" s="462"/>
      <c r="RDK37" s="462"/>
      <c r="RDL37" s="462"/>
      <c r="RDM37" s="462"/>
      <c r="RDN37" s="462"/>
      <c r="RDO37" s="462"/>
      <c r="RDP37" s="462"/>
      <c r="RDQ37" s="462"/>
      <c r="RDR37" s="462"/>
      <c r="RDS37" s="462"/>
      <c r="RDT37" s="462"/>
      <c r="RDU37" s="462"/>
      <c r="RDV37" s="462"/>
      <c r="RDW37" s="462"/>
      <c r="RDX37" s="462"/>
      <c r="RDY37" s="462"/>
      <c r="RDZ37" s="462"/>
      <c r="REA37" s="462"/>
      <c r="REB37" s="462"/>
      <c r="REC37" s="462"/>
      <c r="RED37" s="462"/>
      <c r="REE37" s="462"/>
      <c r="REF37" s="462"/>
      <c r="REG37" s="462"/>
      <c r="REH37" s="462"/>
      <c r="REI37" s="462"/>
      <c r="REJ37" s="462"/>
      <c r="REK37" s="462"/>
      <c r="REL37" s="462"/>
      <c r="REM37" s="462"/>
      <c r="REN37" s="462"/>
      <c r="REO37" s="462"/>
      <c r="REP37" s="462"/>
      <c r="REQ37" s="462"/>
      <c r="RER37" s="462"/>
      <c r="RES37" s="462"/>
      <c r="RET37" s="462"/>
      <c r="REU37" s="462"/>
      <c r="REV37" s="462"/>
      <c r="REW37" s="462"/>
      <c r="REX37" s="462"/>
      <c r="REY37" s="462"/>
      <c r="REZ37" s="462"/>
      <c r="RFA37" s="462"/>
      <c r="RFB37" s="462"/>
      <c r="RFC37" s="462"/>
      <c r="RFD37" s="462"/>
      <c r="RFE37" s="462"/>
      <c r="RFF37" s="462"/>
      <c r="RFG37" s="462"/>
      <c r="RFH37" s="462"/>
      <c r="RFI37" s="462"/>
      <c r="RFJ37" s="462"/>
      <c r="RFK37" s="462"/>
      <c r="RFL37" s="462"/>
      <c r="RFM37" s="462"/>
      <c r="RFN37" s="462"/>
      <c r="RFO37" s="462"/>
      <c r="RFP37" s="462"/>
      <c r="RFQ37" s="462"/>
      <c r="RFR37" s="462"/>
      <c r="RFS37" s="462"/>
      <c r="RFT37" s="462"/>
      <c r="RFU37" s="462"/>
      <c r="RFV37" s="462"/>
      <c r="RFW37" s="462"/>
      <c r="RFX37" s="462"/>
      <c r="RFY37" s="462"/>
      <c r="RFZ37" s="462"/>
      <c r="RGA37" s="462"/>
      <c r="RGB37" s="462"/>
      <c r="RGC37" s="462"/>
      <c r="RGD37" s="462"/>
      <c r="RGE37" s="462"/>
      <c r="RGF37" s="462"/>
      <c r="RGG37" s="462"/>
      <c r="RGH37" s="462"/>
      <c r="RGI37" s="462"/>
      <c r="RGJ37" s="462"/>
      <c r="RGK37" s="462"/>
      <c r="RGL37" s="462"/>
      <c r="RGM37" s="462"/>
      <c r="RGN37" s="462"/>
      <c r="RGO37" s="462"/>
      <c r="RGP37" s="462"/>
      <c r="RGQ37" s="462"/>
      <c r="RGR37" s="462"/>
      <c r="RGS37" s="462"/>
      <c r="RGT37" s="462"/>
      <c r="RGU37" s="462"/>
      <c r="RGV37" s="462"/>
      <c r="RGW37" s="462"/>
      <c r="RGX37" s="462"/>
      <c r="RGY37" s="462"/>
      <c r="RGZ37" s="462"/>
      <c r="RHA37" s="462"/>
      <c r="RHB37" s="462"/>
      <c r="RHC37" s="462"/>
      <c r="RHD37" s="462"/>
      <c r="RHE37" s="462"/>
      <c r="RHF37" s="462"/>
      <c r="RHG37" s="462"/>
      <c r="RHH37" s="462"/>
      <c r="RHI37" s="462"/>
      <c r="RHJ37" s="462"/>
      <c r="RHK37" s="462"/>
      <c r="RHL37" s="462"/>
      <c r="RHM37" s="462"/>
      <c r="RHN37" s="462"/>
      <c r="RHO37" s="462"/>
      <c r="RHP37" s="462"/>
      <c r="RHQ37" s="462"/>
      <c r="RHR37" s="462"/>
      <c r="RHS37" s="462"/>
      <c r="RHT37" s="462"/>
      <c r="RHU37" s="462"/>
      <c r="RHV37" s="462"/>
      <c r="RHW37" s="462"/>
      <c r="RHX37" s="462"/>
      <c r="RHY37" s="462"/>
      <c r="RHZ37" s="462"/>
      <c r="RIA37" s="462"/>
      <c r="RIB37" s="462"/>
      <c r="RIC37" s="462"/>
      <c r="RID37" s="462"/>
      <c r="RIE37" s="462"/>
      <c r="RIF37" s="462"/>
      <c r="RIG37" s="462"/>
      <c r="RIH37" s="462"/>
      <c r="RII37" s="462"/>
      <c r="RIJ37" s="462"/>
      <c r="RIK37" s="462"/>
      <c r="RIL37" s="462"/>
      <c r="RIM37" s="462"/>
      <c r="RIN37" s="462"/>
      <c r="RIO37" s="462"/>
      <c r="RIP37" s="462"/>
      <c r="RIQ37" s="462"/>
      <c r="RIR37" s="462"/>
      <c r="RIS37" s="462"/>
      <c r="RIT37" s="462"/>
      <c r="RIU37" s="462"/>
      <c r="RIV37" s="462"/>
      <c r="RIW37" s="462"/>
      <c r="RIX37" s="462"/>
      <c r="RIY37" s="462"/>
      <c r="RIZ37" s="462"/>
      <c r="RJA37" s="462"/>
      <c r="RJB37" s="462"/>
      <c r="RJC37" s="462"/>
      <c r="RJD37" s="462"/>
      <c r="RJE37" s="462"/>
      <c r="RJF37" s="462"/>
      <c r="RJG37" s="462"/>
      <c r="RJH37" s="462"/>
      <c r="RJI37" s="462"/>
      <c r="RJJ37" s="462"/>
      <c r="RJK37" s="462"/>
      <c r="RJL37" s="462"/>
      <c r="RJM37" s="462"/>
      <c r="RJN37" s="462"/>
      <c r="RJO37" s="462"/>
      <c r="RJP37" s="462"/>
      <c r="RJQ37" s="462"/>
      <c r="RJR37" s="462"/>
      <c r="RJS37" s="462"/>
      <c r="RJT37" s="462"/>
      <c r="RJU37" s="462"/>
      <c r="RJV37" s="462"/>
      <c r="RJW37" s="462"/>
      <c r="RJX37" s="462"/>
      <c r="RJY37" s="462"/>
      <c r="RJZ37" s="462"/>
      <c r="RKA37" s="462"/>
      <c r="RKB37" s="462"/>
      <c r="RKC37" s="462"/>
      <c r="RKD37" s="462"/>
      <c r="RKE37" s="462"/>
      <c r="RKF37" s="462"/>
      <c r="RKG37" s="462"/>
      <c r="RKH37" s="462"/>
      <c r="RKI37" s="462"/>
      <c r="RKJ37" s="462"/>
      <c r="RKK37" s="462"/>
      <c r="RKL37" s="462"/>
      <c r="RKM37" s="462"/>
      <c r="RKN37" s="462"/>
      <c r="RKO37" s="462"/>
      <c r="RKP37" s="462"/>
      <c r="RKQ37" s="462"/>
      <c r="RKR37" s="462"/>
      <c r="RKS37" s="462"/>
      <c r="RKT37" s="462"/>
      <c r="RKU37" s="462"/>
      <c r="RKV37" s="462"/>
      <c r="RKW37" s="462"/>
      <c r="RKX37" s="462"/>
      <c r="RKY37" s="462"/>
      <c r="RKZ37" s="462"/>
      <c r="RLA37" s="462"/>
      <c r="RLB37" s="462"/>
      <c r="RLC37" s="462"/>
      <c r="RLD37" s="462"/>
      <c r="RLE37" s="462"/>
      <c r="RLF37" s="462"/>
      <c r="RLG37" s="462"/>
      <c r="RLH37" s="462"/>
      <c r="RLI37" s="462"/>
      <c r="RLJ37" s="462"/>
      <c r="RLK37" s="462"/>
      <c r="RLL37" s="462"/>
      <c r="RLM37" s="462"/>
      <c r="RLN37" s="462"/>
      <c r="RLO37" s="462"/>
      <c r="RLP37" s="462"/>
      <c r="RLQ37" s="462"/>
      <c r="RLR37" s="462"/>
      <c r="RLS37" s="462"/>
      <c r="RLT37" s="462"/>
      <c r="RLU37" s="462"/>
      <c r="RLV37" s="462"/>
      <c r="RLW37" s="462"/>
      <c r="RLX37" s="462"/>
      <c r="RLY37" s="462"/>
      <c r="RLZ37" s="462"/>
      <c r="RMA37" s="462"/>
      <c r="RMB37" s="462"/>
      <c r="RMC37" s="462"/>
      <c r="RMD37" s="462"/>
      <c r="RME37" s="462"/>
      <c r="RMF37" s="462"/>
      <c r="RMG37" s="462"/>
      <c r="RMH37" s="462"/>
      <c r="RMI37" s="462"/>
      <c r="RMJ37" s="462"/>
      <c r="RMK37" s="462"/>
      <c r="RML37" s="462"/>
      <c r="RMM37" s="462"/>
      <c r="RMN37" s="462"/>
      <c r="RMO37" s="462"/>
      <c r="RMP37" s="462"/>
      <c r="RMQ37" s="462"/>
      <c r="RMR37" s="462"/>
      <c r="RMS37" s="462"/>
      <c r="RMT37" s="462"/>
      <c r="RMU37" s="462"/>
      <c r="RMV37" s="462"/>
      <c r="RMW37" s="462"/>
      <c r="RMX37" s="462"/>
      <c r="RMY37" s="462"/>
      <c r="RMZ37" s="462"/>
      <c r="RNA37" s="462"/>
      <c r="RNB37" s="462"/>
      <c r="RNC37" s="462"/>
      <c r="RND37" s="462"/>
      <c r="RNE37" s="462"/>
      <c r="RNF37" s="462"/>
      <c r="RNG37" s="462"/>
      <c r="RNH37" s="462"/>
      <c r="RNI37" s="462"/>
      <c r="RNJ37" s="462"/>
      <c r="RNK37" s="462"/>
      <c r="RNL37" s="462"/>
      <c r="RNM37" s="462"/>
      <c r="RNN37" s="462"/>
      <c r="RNO37" s="462"/>
      <c r="RNP37" s="462"/>
      <c r="RNQ37" s="462"/>
      <c r="RNR37" s="462"/>
      <c r="RNS37" s="462"/>
      <c r="RNT37" s="462"/>
      <c r="RNU37" s="462"/>
      <c r="RNV37" s="462"/>
      <c r="RNW37" s="462"/>
      <c r="RNX37" s="462"/>
      <c r="RNY37" s="462"/>
      <c r="RNZ37" s="462"/>
      <c r="ROA37" s="462"/>
      <c r="ROB37" s="462"/>
      <c r="ROC37" s="462"/>
      <c r="ROD37" s="462"/>
      <c r="ROE37" s="462"/>
      <c r="ROF37" s="462"/>
      <c r="ROG37" s="462"/>
      <c r="ROH37" s="462"/>
      <c r="ROI37" s="462"/>
      <c r="ROJ37" s="462"/>
      <c r="ROK37" s="462"/>
      <c r="ROL37" s="462"/>
      <c r="ROM37" s="462"/>
      <c r="RON37" s="462"/>
      <c r="ROO37" s="462"/>
      <c r="ROP37" s="462"/>
      <c r="ROQ37" s="462"/>
      <c r="ROR37" s="462"/>
      <c r="ROS37" s="462"/>
      <c r="ROT37" s="462"/>
      <c r="ROU37" s="462"/>
      <c r="ROV37" s="462"/>
      <c r="ROW37" s="462"/>
      <c r="ROX37" s="462"/>
      <c r="ROY37" s="462"/>
      <c r="ROZ37" s="462"/>
      <c r="RPA37" s="462"/>
      <c r="RPB37" s="462"/>
      <c r="RPC37" s="462"/>
      <c r="RPD37" s="462"/>
      <c r="RPE37" s="462"/>
      <c r="RPF37" s="462"/>
      <c r="RPG37" s="462"/>
      <c r="RPH37" s="462"/>
      <c r="RPI37" s="462"/>
      <c r="RPJ37" s="462"/>
      <c r="RPK37" s="462"/>
      <c r="RPL37" s="462"/>
      <c r="RPM37" s="462"/>
      <c r="RPN37" s="462"/>
      <c r="RPO37" s="462"/>
      <c r="RPP37" s="462"/>
      <c r="RPQ37" s="462"/>
      <c r="RPR37" s="462"/>
      <c r="RPS37" s="462"/>
      <c r="RPT37" s="462"/>
      <c r="RPU37" s="462"/>
      <c r="RPV37" s="462"/>
      <c r="RPW37" s="462"/>
      <c r="RPX37" s="462"/>
      <c r="RPY37" s="462"/>
      <c r="RPZ37" s="462"/>
      <c r="RQA37" s="462"/>
      <c r="RQB37" s="462"/>
      <c r="RQC37" s="462"/>
      <c r="RQD37" s="462"/>
      <c r="RQE37" s="462"/>
      <c r="RQF37" s="462"/>
      <c r="RQG37" s="462"/>
      <c r="RQH37" s="462"/>
      <c r="RQI37" s="462"/>
      <c r="RQJ37" s="462"/>
      <c r="RQK37" s="462"/>
      <c r="RQL37" s="462"/>
      <c r="RQM37" s="462"/>
      <c r="RQN37" s="462"/>
      <c r="RQO37" s="462"/>
      <c r="RQP37" s="462"/>
      <c r="RQQ37" s="462"/>
      <c r="RQR37" s="462"/>
      <c r="RQS37" s="462"/>
      <c r="RQT37" s="462"/>
      <c r="RQU37" s="462"/>
      <c r="RQV37" s="462"/>
      <c r="RQW37" s="462"/>
      <c r="RQX37" s="462"/>
      <c r="RQY37" s="462"/>
      <c r="RQZ37" s="462"/>
      <c r="RRA37" s="462"/>
      <c r="RRB37" s="462"/>
      <c r="RRC37" s="462"/>
      <c r="RRD37" s="462"/>
      <c r="RRE37" s="462"/>
      <c r="RRF37" s="462"/>
      <c r="RRG37" s="462"/>
      <c r="RRH37" s="462"/>
      <c r="RRI37" s="462"/>
      <c r="RRJ37" s="462"/>
      <c r="RRK37" s="462"/>
      <c r="RRL37" s="462"/>
      <c r="RRM37" s="462"/>
      <c r="RRN37" s="462"/>
      <c r="RRO37" s="462"/>
      <c r="RRP37" s="462"/>
      <c r="RRQ37" s="462"/>
      <c r="RRR37" s="462"/>
      <c r="RRS37" s="462"/>
      <c r="RRT37" s="462"/>
      <c r="RRU37" s="462"/>
      <c r="RRV37" s="462"/>
      <c r="RRW37" s="462"/>
      <c r="RRX37" s="462"/>
      <c r="RRY37" s="462"/>
      <c r="RRZ37" s="462"/>
      <c r="RSA37" s="462"/>
      <c r="RSB37" s="462"/>
      <c r="RSC37" s="462"/>
      <c r="RSD37" s="462"/>
      <c r="RSE37" s="462"/>
      <c r="RSF37" s="462"/>
      <c r="RSG37" s="462"/>
      <c r="RSH37" s="462"/>
      <c r="RSI37" s="462"/>
      <c r="RSJ37" s="462"/>
      <c r="RSK37" s="462"/>
      <c r="RSL37" s="462"/>
      <c r="RSM37" s="462"/>
      <c r="RSN37" s="462"/>
      <c r="RSO37" s="462"/>
      <c r="RSP37" s="462"/>
      <c r="RSQ37" s="462"/>
      <c r="RSR37" s="462"/>
      <c r="RSS37" s="462"/>
      <c r="RST37" s="462"/>
      <c r="RSU37" s="462"/>
      <c r="RSV37" s="462"/>
      <c r="RSW37" s="462"/>
      <c r="RSX37" s="462"/>
      <c r="RSY37" s="462"/>
      <c r="RSZ37" s="462"/>
      <c r="RTA37" s="462"/>
      <c r="RTB37" s="462"/>
      <c r="RTC37" s="462"/>
      <c r="RTD37" s="462"/>
      <c r="RTE37" s="462"/>
      <c r="RTF37" s="462"/>
      <c r="RTG37" s="462"/>
      <c r="RTH37" s="462"/>
      <c r="RTI37" s="462"/>
      <c r="RTJ37" s="462"/>
      <c r="RTK37" s="462"/>
      <c r="RTL37" s="462"/>
      <c r="RTM37" s="462"/>
      <c r="RTN37" s="462"/>
      <c r="RTO37" s="462"/>
      <c r="RTP37" s="462"/>
      <c r="RTQ37" s="462"/>
      <c r="RTR37" s="462"/>
      <c r="RTS37" s="462"/>
      <c r="RTT37" s="462"/>
      <c r="RTU37" s="462"/>
      <c r="RTV37" s="462"/>
      <c r="RTW37" s="462"/>
      <c r="RTX37" s="462"/>
      <c r="RTY37" s="462"/>
      <c r="RTZ37" s="462"/>
      <c r="RUA37" s="462"/>
      <c r="RUB37" s="462"/>
      <c r="RUC37" s="462"/>
      <c r="RUD37" s="462"/>
      <c r="RUE37" s="462"/>
      <c r="RUF37" s="462"/>
      <c r="RUG37" s="462"/>
      <c r="RUH37" s="462"/>
      <c r="RUI37" s="462"/>
      <c r="RUJ37" s="462"/>
      <c r="RUK37" s="462"/>
      <c r="RUL37" s="462"/>
      <c r="RUM37" s="462"/>
      <c r="RUN37" s="462"/>
      <c r="RUO37" s="462"/>
      <c r="RUP37" s="462"/>
      <c r="RUQ37" s="462"/>
      <c r="RUR37" s="462"/>
      <c r="RUS37" s="462"/>
      <c r="RUT37" s="462"/>
      <c r="RUU37" s="462"/>
      <c r="RUV37" s="462"/>
      <c r="RUW37" s="462"/>
      <c r="RUX37" s="462"/>
      <c r="RUY37" s="462"/>
      <c r="RUZ37" s="462"/>
      <c r="RVA37" s="462"/>
      <c r="RVB37" s="462"/>
      <c r="RVC37" s="462"/>
      <c r="RVD37" s="462"/>
      <c r="RVE37" s="462"/>
      <c r="RVF37" s="462"/>
      <c r="RVG37" s="462"/>
      <c r="RVH37" s="462"/>
      <c r="RVI37" s="462"/>
      <c r="RVJ37" s="462"/>
      <c r="RVK37" s="462"/>
      <c r="RVL37" s="462"/>
      <c r="RVM37" s="462"/>
      <c r="RVN37" s="462"/>
      <c r="RVO37" s="462"/>
      <c r="RVP37" s="462"/>
      <c r="RVQ37" s="462"/>
      <c r="RVR37" s="462"/>
      <c r="RVS37" s="462"/>
      <c r="RVT37" s="462"/>
      <c r="RVU37" s="462"/>
      <c r="RVV37" s="462"/>
      <c r="RVW37" s="462"/>
      <c r="RVX37" s="462"/>
      <c r="RVY37" s="462"/>
      <c r="RVZ37" s="462"/>
      <c r="RWA37" s="462"/>
      <c r="RWB37" s="462"/>
      <c r="RWC37" s="462"/>
      <c r="RWD37" s="462"/>
      <c r="RWE37" s="462"/>
      <c r="RWF37" s="462"/>
      <c r="RWG37" s="462"/>
      <c r="RWH37" s="462"/>
      <c r="RWI37" s="462"/>
      <c r="RWJ37" s="462"/>
      <c r="RWK37" s="462"/>
      <c r="RWL37" s="462"/>
      <c r="RWM37" s="462"/>
      <c r="RWN37" s="462"/>
      <c r="RWO37" s="462"/>
      <c r="RWP37" s="462"/>
      <c r="RWQ37" s="462"/>
      <c r="RWR37" s="462"/>
      <c r="RWS37" s="462"/>
      <c r="RWT37" s="462"/>
      <c r="RWU37" s="462"/>
      <c r="RWV37" s="462"/>
      <c r="RWW37" s="462"/>
      <c r="RWX37" s="462"/>
      <c r="RWY37" s="462"/>
      <c r="RWZ37" s="462"/>
      <c r="RXA37" s="462"/>
      <c r="RXB37" s="462"/>
      <c r="RXC37" s="462"/>
      <c r="RXD37" s="462"/>
      <c r="RXE37" s="462"/>
      <c r="RXF37" s="462"/>
      <c r="RXG37" s="462"/>
      <c r="RXH37" s="462"/>
      <c r="RXI37" s="462"/>
      <c r="RXJ37" s="462"/>
      <c r="RXK37" s="462"/>
      <c r="RXL37" s="462"/>
      <c r="RXM37" s="462"/>
      <c r="RXN37" s="462"/>
      <c r="RXO37" s="462"/>
      <c r="RXP37" s="462"/>
      <c r="RXQ37" s="462"/>
      <c r="RXR37" s="462"/>
      <c r="RXS37" s="462"/>
      <c r="RXT37" s="462"/>
      <c r="RXU37" s="462"/>
      <c r="RXV37" s="462"/>
      <c r="RXW37" s="462"/>
      <c r="RXX37" s="462"/>
      <c r="RXY37" s="462"/>
      <c r="RXZ37" s="462"/>
      <c r="RYA37" s="462"/>
      <c r="RYB37" s="462"/>
      <c r="RYC37" s="462"/>
      <c r="RYD37" s="462"/>
      <c r="RYE37" s="462"/>
      <c r="RYF37" s="462"/>
      <c r="RYG37" s="462"/>
      <c r="RYH37" s="462"/>
      <c r="RYI37" s="462"/>
      <c r="RYJ37" s="462"/>
      <c r="RYK37" s="462"/>
      <c r="RYL37" s="462"/>
      <c r="RYM37" s="462"/>
      <c r="RYN37" s="462"/>
      <c r="RYO37" s="462"/>
      <c r="RYP37" s="462"/>
      <c r="RYQ37" s="462"/>
      <c r="RYR37" s="462"/>
      <c r="RYS37" s="462"/>
      <c r="RYT37" s="462"/>
      <c r="RYU37" s="462"/>
      <c r="RYV37" s="462"/>
      <c r="RYW37" s="462"/>
      <c r="RYX37" s="462"/>
      <c r="RYY37" s="462"/>
      <c r="RYZ37" s="462"/>
      <c r="RZA37" s="462"/>
      <c r="RZB37" s="462"/>
      <c r="RZC37" s="462"/>
      <c r="RZD37" s="462"/>
      <c r="RZE37" s="462"/>
      <c r="RZF37" s="462"/>
      <c r="RZG37" s="462"/>
      <c r="RZH37" s="462"/>
      <c r="RZI37" s="462"/>
      <c r="RZJ37" s="462"/>
      <c r="RZK37" s="462"/>
      <c r="RZL37" s="462"/>
      <c r="RZM37" s="462"/>
      <c r="RZN37" s="462"/>
      <c r="RZO37" s="462"/>
      <c r="RZP37" s="462"/>
      <c r="RZQ37" s="462"/>
      <c r="RZR37" s="462"/>
      <c r="RZS37" s="462"/>
      <c r="RZT37" s="462"/>
      <c r="RZU37" s="462"/>
      <c r="RZV37" s="462"/>
      <c r="RZW37" s="462"/>
      <c r="RZX37" s="462"/>
      <c r="RZY37" s="462"/>
      <c r="RZZ37" s="462"/>
      <c r="SAA37" s="462"/>
      <c r="SAB37" s="462"/>
      <c r="SAC37" s="462"/>
      <c r="SAD37" s="462"/>
      <c r="SAE37" s="462"/>
      <c r="SAF37" s="462"/>
      <c r="SAG37" s="462"/>
      <c r="SAH37" s="462"/>
      <c r="SAI37" s="462"/>
      <c r="SAJ37" s="462"/>
      <c r="SAK37" s="462"/>
      <c r="SAL37" s="462"/>
      <c r="SAM37" s="462"/>
      <c r="SAN37" s="462"/>
      <c r="SAO37" s="462"/>
      <c r="SAP37" s="462"/>
      <c r="SAQ37" s="462"/>
      <c r="SAR37" s="462"/>
      <c r="SAS37" s="462"/>
      <c r="SAT37" s="462"/>
      <c r="SAU37" s="462"/>
      <c r="SAV37" s="462"/>
      <c r="SAW37" s="462"/>
      <c r="SAX37" s="462"/>
      <c r="SAY37" s="462"/>
      <c r="SAZ37" s="462"/>
      <c r="SBA37" s="462"/>
      <c r="SBB37" s="462"/>
      <c r="SBC37" s="462"/>
      <c r="SBD37" s="462"/>
      <c r="SBE37" s="462"/>
      <c r="SBF37" s="462"/>
      <c r="SBG37" s="462"/>
      <c r="SBH37" s="462"/>
      <c r="SBI37" s="462"/>
      <c r="SBJ37" s="462"/>
      <c r="SBK37" s="462"/>
      <c r="SBL37" s="462"/>
      <c r="SBM37" s="462"/>
      <c r="SBN37" s="462"/>
      <c r="SBO37" s="462"/>
      <c r="SBP37" s="462"/>
      <c r="SBQ37" s="462"/>
      <c r="SBR37" s="462"/>
      <c r="SBS37" s="462"/>
      <c r="SBT37" s="462"/>
      <c r="SBU37" s="462"/>
      <c r="SBV37" s="462"/>
      <c r="SBW37" s="462"/>
      <c r="SBX37" s="462"/>
      <c r="SBY37" s="462"/>
      <c r="SBZ37" s="462"/>
      <c r="SCA37" s="462"/>
      <c r="SCB37" s="462"/>
      <c r="SCC37" s="462"/>
      <c r="SCD37" s="462"/>
      <c r="SCE37" s="462"/>
      <c r="SCF37" s="462"/>
      <c r="SCG37" s="462"/>
      <c r="SCH37" s="462"/>
      <c r="SCI37" s="462"/>
      <c r="SCJ37" s="462"/>
      <c r="SCK37" s="462"/>
      <c r="SCL37" s="462"/>
      <c r="SCM37" s="462"/>
      <c r="SCN37" s="462"/>
      <c r="SCO37" s="462"/>
      <c r="SCP37" s="462"/>
      <c r="SCQ37" s="462"/>
      <c r="SCR37" s="462"/>
      <c r="SCS37" s="462"/>
      <c r="SCT37" s="462"/>
      <c r="SCU37" s="462"/>
      <c r="SCV37" s="462"/>
      <c r="SCW37" s="462"/>
      <c r="SCX37" s="462"/>
      <c r="SCY37" s="462"/>
      <c r="SCZ37" s="462"/>
      <c r="SDA37" s="462"/>
      <c r="SDB37" s="462"/>
      <c r="SDC37" s="462"/>
      <c r="SDD37" s="462"/>
      <c r="SDE37" s="462"/>
      <c r="SDF37" s="462"/>
      <c r="SDG37" s="462"/>
      <c r="SDH37" s="462"/>
      <c r="SDI37" s="462"/>
      <c r="SDJ37" s="462"/>
      <c r="SDK37" s="462"/>
      <c r="SDL37" s="462"/>
      <c r="SDM37" s="462"/>
      <c r="SDN37" s="462"/>
      <c r="SDO37" s="462"/>
      <c r="SDP37" s="462"/>
      <c r="SDQ37" s="462"/>
      <c r="SDR37" s="462"/>
      <c r="SDS37" s="462"/>
      <c r="SDT37" s="462"/>
      <c r="SDU37" s="462"/>
      <c r="SDV37" s="462"/>
      <c r="SDW37" s="462"/>
      <c r="SDX37" s="462"/>
      <c r="SDY37" s="462"/>
      <c r="SDZ37" s="462"/>
      <c r="SEA37" s="462"/>
      <c r="SEB37" s="462"/>
      <c r="SEC37" s="462"/>
      <c r="SED37" s="462"/>
      <c r="SEE37" s="462"/>
      <c r="SEF37" s="462"/>
      <c r="SEG37" s="462"/>
      <c r="SEH37" s="462"/>
      <c r="SEI37" s="462"/>
      <c r="SEJ37" s="462"/>
      <c r="SEK37" s="462"/>
      <c r="SEL37" s="462"/>
      <c r="SEM37" s="462"/>
      <c r="SEN37" s="462"/>
      <c r="SEO37" s="462"/>
      <c r="SEP37" s="462"/>
      <c r="SEQ37" s="462"/>
      <c r="SER37" s="462"/>
      <c r="SES37" s="462"/>
      <c r="SET37" s="462"/>
      <c r="SEU37" s="462"/>
      <c r="SEV37" s="462"/>
      <c r="SEW37" s="462"/>
      <c r="SEX37" s="462"/>
      <c r="SEY37" s="462"/>
      <c r="SEZ37" s="462"/>
      <c r="SFA37" s="462"/>
      <c r="SFB37" s="462"/>
      <c r="SFC37" s="462"/>
      <c r="SFD37" s="462"/>
      <c r="SFE37" s="462"/>
      <c r="SFF37" s="462"/>
      <c r="SFG37" s="462"/>
      <c r="SFH37" s="462"/>
      <c r="SFI37" s="462"/>
      <c r="SFJ37" s="462"/>
      <c r="SFK37" s="462"/>
      <c r="SFL37" s="462"/>
      <c r="SFM37" s="462"/>
      <c r="SFN37" s="462"/>
      <c r="SFO37" s="462"/>
      <c r="SFP37" s="462"/>
      <c r="SFQ37" s="462"/>
      <c r="SFR37" s="462"/>
      <c r="SFS37" s="462"/>
      <c r="SFT37" s="462"/>
      <c r="SFU37" s="462"/>
      <c r="SFV37" s="462"/>
      <c r="SFW37" s="462"/>
      <c r="SFX37" s="462"/>
      <c r="SFY37" s="462"/>
      <c r="SFZ37" s="462"/>
      <c r="SGA37" s="462"/>
      <c r="SGB37" s="462"/>
      <c r="SGC37" s="462"/>
      <c r="SGD37" s="462"/>
      <c r="SGE37" s="462"/>
      <c r="SGF37" s="462"/>
      <c r="SGG37" s="462"/>
      <c r="SGH37" s="462"/>
      <c r="SGI37" s="462"/>
      <c r="SGJ37" s="462"/>
      <c r="SGK37" s="462"/>
      <c r="SGL37" s="462"/>
      <c r="SGM37" s="462"/>
      <c r="SGN37" s="462"/>
      <c r="SGO37" s="462"/>
      <c r="SGP37" s="462"/>
      <c r="SGQ37" s="462"/>
      <c r="SGR37" s="462"/>
      <c r="SGS37" s="462"/>
      <c r="SGT37" s="462"/>
      <c r="SGU37" s="462"/>
      <c r="SGV37" s="462"/>
      <c r="SGW37" s="462"/>
      <c r="SGX37" s="462"/>
      <c r="SGY37" s="462"/>
      <c r="SGZ37" s="462"/>
      <c r="SHA37" s="462"/>
      <c r="SHB37" s="462"/>
      <c r="SHC37" s="462"/>
      <c r="SHD37" s="462"/>
      <c r="SHE37" s="462"/>
      <c r="SHF37" s="462"/>
      <c r="SHG37" s="462"/>
      <c r="SHH37" s="462"/>
      <c r="SHI37" s="462"/>
      <c r="SHJ37" s="462"/>
      <c r="SHK37" s="462"/>
      <c r="SHL37" s="462"/>
      <c r="SHM37" s="462"/>
      <c r="SHN37" s="462"/>
      <c r="SHO37" s="462"/>
      <c r="SHP37" s="462"/>
      <c r="SHQ37" s="462"/>
      <c r="SHR37" s="462"/>
      <c r="SHS37" s="462"/>
      <c r="SHT37" s="462"/>
      <c r="SHU37" s="462"/>
      <c r="SHV37" s="462"/>
      <c r="SHW37" s="462"/>
      <c r="SHX37" s="462"/>
      <c r="SHY37" s="462"/>
      <c r="SHZ37" s="462"/>
      <c r="SIA37" s="462"/>
      <c r="SIB37" s="462"/>
      <c r="SIC37" s="462"/>
      <c r="SID37" s="462"/>
      <c r="SIE37" s="462"/>
      <c r="SIF37" s="462"/>
      <c r="SIG37" s="462"/>
      <c r="SIH37" s="462"/>
      <c r="SII37" s="462"/>
      <c r="SIJ37" s="462"/>
      <c r="SIK37" s="462"/>
      <c r="SIL37" s="462"/>
      <c r="SIM37" s="462"/>
      <c r="SIN37" s="462"/>
      <c r="SIO37" s="462"/>
      <c r="SIP37" s="462"/>
      <c r="SIQ37" s="462"/>
      <c r="SIR37" s="462"/>
      <c r="SIS37" s="462"/>
      <c r="SIT37" s="462"/>
      <c r="SIU37" s="462"/>
      <c r="SIV37" s="462"/>
      <c r="SIW37" s="462"/>
      <c r="SIX37" s="462"/>
      <c r="SIY37" s="462"/>
      <c r="SIZ37" s="462"/>
      <c r="SJA37" s="462"/>
      <c r="SJB37" s="462"/>
      <c r="SJC37" s="462"/>
      <c r="SJD37" s="462"/>
      <c r="SJE37" s="462"/>
      <c r="SJF37" s="462"/>
      <c r="SJG37" s="462"/>
      <c r="SJH37" s="462"/>
      <c r="SJI37" s="462"/>
      <c r="SJJ37" s="462"/>
      <c r="SJK37" s="462"/>
      <c r="SJL37" s="462"/>
      <c r="SJM37" s="462"/>
      <c r="SJN37" s="462"/>
      <c r="SJO37" s="462"/>
      <c r="SJP37" s="462"/>
      <c r="SJQ37" s="462"/>
      <c r="SJR37" s="462"/>
      <c r="SJS37" s="462"/>
      <c r="SJT37" s="462"/>
      <c r="SJU37" s="462"/>
      <c r="SJV37" s="462"/>
      <c r="SJW37" s="462"/>
      <c r="SJX37" s="462"/>
      <c r="SJY37" s="462"/>
      <c r="SJZ37" s="462"/>
      <c r="SKA37" s="462"/>
      <c r="SKB37" s="462"/>
      <c r="SKC37" s="462"/>
      <c r="SKD37" s="462"/>
      <c r="SKE37" s="462"/>
      <c r="SKF37" s="462"/>
      <c r="SKG37" s="462"/>
      <c r="SKH37" s="462"/>
      <c r="SKI37" s="462"/>
      <c r="SKJ37" s="462"/>
      <c r="SKK37" s="462"/>
      <c r="SKL37" s="462"/>
      <c r="SKM37" s="462"/>
      <c r="SKN37" s="462"/>
      <c r="SKO37" s="462"/>
      <c r="SKP37" s="462"/>
      <c r="SKQ37" s="462"/>
      <c r="SKR37" s="462"/>
      <c r="SKS37" s="462"/>
      <c r="SKT37" s="462"/>
      <c r="SKU37" s="462"/>
      <c r="SKV37" s="462"/>
      <c r="SKW37" s="462"/>
      <c r="SKX37" s="462"/>
      <c r="SKY37" s="462"/>
      <c r="SKZ37" s="462"/>
      <c r="SLA37" s="462"/>
      <c r="SLB37" s="462"/>
      <c r="SLC37" s="462"/>
      <c r="SLD37" s="462"/>
      <c r="SLE37" s="462"/>
      <c r="SLF37" s="462"/>
      <c r="SLG37" s="462"/>
      <c r="SLH37" s="462"/>
      <c r="SLI37" s="462"/>
      <c r="SLJ37" s="462"/>
      <c r="SLK37" s="462"/>
      <c r="SLL37" s="462"/>
      <c r="SLM37" s="462"/>
      <c r="SLN37" s="462"/>
      <c r="SLO37" s="462"/>
      <c r="SLP37" s="462"/>
      <c r="SLQ37" s="462"/>
      <c r="SLR37" s="462"/>
      <c r="SLS37" s="462"/>
      <c r="SLT37" s="462"/>
      <c r="SLU37" s="462"/>
      <c r="SLV37" s="462"/>
      <c r="SLW37" s="462"/>
      <c r="SLX37" s="462"/>
      <c r="SLY37" s="462"/>
      <c r="SLZ37" s="462"/>
      <c r="SMA37" s="462"/>
      <c r="SMB37" s="462"/>
      <c r="SMC37" s="462"/>
      <c r="SMD37" s="462"/>
      <c r="SME37" s="462"/>
      <c r="SMF37" s="462"/>
      <c r="SMG37" s="462"/>
      <c r="SMH37" s="462"/>
      <c r="SMI37" s="462"/>
      <c r="SMJ37" s="462"/>
      <c r="SMK37" s="462"/>
      <c r="SML37" s="462"/>
      <c r="SMM37" s="462"/>
      <c r="SMN37" s="462"/>
      <c r="SMO37" s="462"/>
      <c r="SMP37" s="462"/>
      <c r="SMQ37" s="462"/>
      <c r="SMR37" s="462"/>
      <c r="SMS37" s="462"/>
      <c r="SMT37" s="462"/>
      <c r="SMU37" s="462"/>
      <c r="SMV37" s="462"/>
      <c r="SMW37" s="462"/>
      <c r="SMX37" s="462"/>
      <c r="SMY37" s="462"/>
      <c r="SMZ37" s="462"/>
      <c r="SNA37" s="462"/>
      <c r="SNB37" s="462"/>
      <c r="SNC37" s="462"/>
      <c r="SND37" s="462"/>
      <c r="SNE37" s="462"/>
      <c r="SNF37" s="462"/>
      <c r="SNG37" s="462"/>
      <c r="SNH37" s="462"/>
      <c r="SNI37" s="462"/>
      <c r="SNJ37" s="462"/>
      <c r="SNK37" s="462"/>
      <c r="SNL37" s="462"/>
      <c r="SNM37" s="462"/>
      <c r="SNN37" s="462"/>
      <c r="SNO37" s="462"/>
      <c r="SNP37" s="462"/>
      <c r="SNQ37" s="462"/>
      <c r="SNR37" s="462"/>
      <c r="SNS37" s="462"/>
      <c r="SNT37" s="462"/>
      <c r="SNU37" s="462"/>
      <c r="SNV37" s="462"/>
      <c r="SNW37" s="462"/>
      <c r="SNX37" s="462"/>
      <c r="SNY37" s="462"/>
      <c r="SNZ37" s="462"/>
      <c r="SOA37" s="462"/>
      <c r="SOB37" s="462"/>
      <c r="SOC37" s="462"/>
      <c r="SOD37" s="462"/>
      <c r="SOE37" s="462"/>
      <c r="SOF37" s="462"/>
      <c r="SOG37" s="462"/>
      <c r="SOH37" s="462"/>
      <c r="SOI37" s="462"/>
      <c r="SOJ37" s="462"/>
      <c r="SOK37" s="462"/>
      <c r="SOL37" s="462"/>
      <c r="SOM37" s="462"/>
      <c r="SON37" s="462"/>
      <c r="SOO37" s="462"/>
      <c r="SOP37" s="462"/>
      <c r="SOQ37" s="462"/>
      <c r="SOR37" s="462"/>
      <c r="SOS37" s="462"/>
      <c r="SOT37" s="462"/>
      <c r="SOU37" s="462"/>
      <c r="SOV37" s="462"/>
      <c r="SOW37" s="462"/>
      <c r="SOX37" s="462"/>
      <c r="SOY37" s="462"/>
      <c r="SOZ37" s="462"/>
      <c r="SPA37" s="462"/>
      <c r="SPB37" s="462"/>
      <c r="SPC37" s="462"/>
      <c r="SPD37" s="462"/>
      <c r="SPE37" s="462"/>
      <c r="SPF37" s="462"/>
      <c r="SPG37" s="462"/>
      <c r="SPH37" s="462"/>
      <c r="SPI37" s="462"/>
      <c r="SPJ37" s="462"/>
      <c r="SPK37" s="462"/>
      <c r="SPL37" s="462"/>
      <c r="SPM37" s="462"/>
      <c r="SPN37" s="462"/>
      <c r="SPO37" s="462"/>
      <c r="SPP37" s="462"/>
      <c r="SPQ37" s="462"/>
      <c r="SPR37" s="462"/>
      <c r="SPS37" s="462"/>
      <c r="SPT37" s="462"/>
      <c r="SPU37" s="462"/>
      <c r="SPV37" s="462"/>
      <c r="SPW37" s="462"/>
      <c r="SPX37" s="462"/>
      <c r="SPY37" s="462"/>
      <c r="SPZ37" s="462"/>
      <c r="SQA37" s="462"/>
      <c r="SQB37" s="462"/>
      <c r="SQC37" s="462"/>
      <c r="SQD37" s="462"/>
      <c r="SQE37" s="462"/>
      <c r="SQF37" s="462"/>
      <c r="SQG37" s="462"/>
      <c r="SQH37" s="462"/>
      <c r="SQI37" s="462"/>
      <c r="SQJ37" s="462"/>
      <c r="SQK37" s="462"/>
      <c r="SQL37" s="462"/>
      <c r="SQM37" s="462"/>
      <c r="SQN37" s="462"/>
      <c r="SQO37" s="462"/>
      <c r="SQP37" s="462"/>
      <c r="SQQ37" s="462"/>
      <c r="SQR37" s="462"/>
      <c r="SQS37" s="462"/>
      <c r="SQT37" s="462"/>
      <c r="SQU37" s="462"/>
      <c r="SQV37" s="462"/>
      <c r="SQW37" s="462"/>
      <c r="SQX37" s="462"/>
      <c r="SQY37" s="462"/>
      <c r="SQZ37" s="462"/>
      <c r="SRA37" s="462"/>
      <c r="SRB37" s="462"/>
      <c r="SRC37" s="462"/>
      <c r="SRD37" s="462"/>
      <c r="SRE37" s="462"/>
      <c r="SRF37" s="462"/>
      <c r="SRG37" s="462"/>
      <c r="SRH37" s="462"/>
      <c r="SRI37" s="462"/>
      <c r="SRJ37" s="462"/>
      <c r="SRK37" s="462"/>
      <c r="SRL37" s="462"/>
      <c r="SRM37" s="462"/>
      <c r="SRN37" s="462"/>
      <c r="SRO37" s="462"/>
      <c r="SRP37" s="462"/>
      <c r="SRQ37" s="462"/>
      <c r="SRR37" s="462"/>
      <c r="SRS37" s="462"/>
      <c r="SRT37" s="462"/>
      <c r="SRU37" s="462"/>
      <c r="SRV37" s="462"/>
      <c r="SRW37" s="462"/>
      <c r="SRX37" s="462"/>
      <c r="SRY37" s="462"/>
      <c r="SRZ37" s="462"/>
      <c r="SSA37" s="462"/>
      <c r="SSB37" s="462"/>
      <c r="SSC37" s="462"/>
      <c r="SSD37" s="462"/>
      <c r="SSE37" s="462"/>
      <c r="SSF37" s="462"/>
      <c r="SSG37" s="462"/>
      <c r="SSH37" s="462"/>
      <c r="SSI37" s="462"/>
      <c r="SSJ37" s="462"/>
      <c r="SSK37" s="462"/>
      <c r="SSL37" s="462"/>
      <c r="SSM37" s="462"/>
      <c r="SSN37" s="462"/>
      <c r="SSO37" s="462"/>
      <c r="SSP37" s="462"/>
      <c r="SSQ37" s="462"/>
      <c r="SSR37" s="462"/>
      <c r="SSS37" s="462"/>
      <c r="SST37" s="462"/>
      <c r="SSU37" s="462"/>
      <c r="SSV37" s="462"/>
      <c r="SSW37" s="462"/>
      <c r="SSX37" s="462"/>
      <c r="SSY37" s="462"/>
      <c r="SSZ37" s="462"/>
      <c r="STA37" s="462"/>
      <c r="STB37" s="462"/>
      <c r="STC37" s="462"/>
      <c r="STD37" s="462"/>
      <c r="STE37" s="462"/>
      <c r="STF37" s="462"/>
      <c r="STG37" s="462"/>
      <c r="STH37" s="462"/>
      <c r="STI37" s="462"/>
      <c r="STJ37" s="462"/>
      <c r="STK37" s="462"/>
      <c r="STL37" s="462"/>
      <c r="STM37" s="462"/>
      <c r="STN37" s="462"/>
      <c r="STO37" s="462"/>
      <c r="STP37" s="462"/>
      <c r="STQ37" s="462"/>
      <c r="STR37" s="462"/>
      <c r="STS37" s="462"/>
      <c r="STT37" s="462"/>
      <c r="STU37" s="462"/>
      <c r="STV37" s="462"/>
      <c r="STW37" s="462"/>
      <c r="STX37" s="462"/>
      <c r="STY37" s="462"/>
      <c r="STZ37" s="462"/>
      <c r="SUA37" s="462"/>
      <c r="SUB37" s="462"/>
      <c r="SUC37" s="462"/>
      <c r="SUD37" s="462"/>
      <c r="SUE37" s="462"/>
      <c r="SUF37" s="462"/>
      <c r="SUG37" s="462"/>
      <c r="SUH37" s="462"/>
      <c r="SUI37" s="462"/>
      <c r="SUJ37" s="462"/>
      <c r="SUK37" s="462"/>
      <c r="SUL37" s="462"/>
      <c r="SUM37" s="462"/>
      <c r="SUN37" s="462"/>
      <c r="SUO37" s="462"/>
      <c r="SUP37" s="462"/>
      <c r="SUQ37" s="462"/>
      <c r="SUR37" s="462"/>
      <c r="SUS37" s="462"/>
      <c r="SUT37" s="462"/>
      <c r="SUU37" s="462"/>
      <c r="SUV37" s="462"/>
      <c r="SUW37" s="462"/>
      <c r="SUX37" s="462"/>
      <c r="SUY37" s="462"/>
      <c r="SUZ37" s="462"/>
      <c r="SVA37" s="462"/>
      <c r="SVB37" s="462"/>
      <c r="SVC37" s="462"/>
      <c r="SVD37" s="462"/>
      <c r="SVE37" s="462"/>
      <c r="SVF37" s="462"/>
      <c r="SVG37" s="462"/>
      <c r="SVH37" s="462"/>
      <c r="SVI37" s="462"/>
      <c r="SVJ37" s="462"/>
      <c r="SVK37" s="462"/>
      <c r="SVL37" s="462"/>
      <c r="SVM37" s="462"/>
      <c r="SVN37" s="462"/>
      <c r="SVO37" s="462"/>
      <c r="SVP37" s="462"/>
      <c r="SVQ37" s="462"/>
      <c r="SVR37" s="462"/>
      <c r="SVS37" s="462"/>
      <c r="SVT37" s="462"/>
      <c r="SVU37" s="462"/>
      <c r="SVV37" s="462"/>
      <c r="SVW37" s="462"/>
      <c r="SVX37" s="462"/>
      <c r="SVY37" s="462"/>
      <c r="SVZ37" s="462"/>
      <c r="SWA37" s="462"/>
      <c r="SWB37" s="462"/>
      <c r="SWC37" s="462"/>
      <c r="SWD37" s="462"/>
      <c r="SWE37" s="462"/>
      <c r="SWF37" s="462"/>
      <c r="SWG37" s="462"/>
      <c r="SWH37" s="462"/>
      <c r="SWI37" s="462"/>
      <c r="SWJ37" s="462"/>
      <c r="SWK37" s="462"/>
      <c r="SWL37" s="462"/>
      <c r="SWM37" s="462"/>
      <c r="SWN37" s="462"/>
      <c r="SWO37" s="462"/>
      <c r="SWP37" s="462"/>
      <c r="SWQ37" s="462"/>
      <c r="SWR37" s="462"/>
      <c r="SWS37" s="462"/>
      <c r="SWT37" s="462"/>
      <c r="SWU37" s="462"/>
      <c r="SWV37" s="462"/>
      <c r="SWW37" s="462"/>
      <c r="SWX37" s="462"/>
      <c r="SWY37" s="462"/>
      <c r="SWZ37" s="462"/>
      <c r="SXA37" s="462"/>
      <c r="SXB37" s="462"/>
      <c r="SXC37" s="462"/>
      <c r="SXD37" s="462"/>
      <c r="SXE37" s="462"/>
      <c r="SXF37" s="462"/>
      <c r="SXG37" s="462"/>
      <c r="SXH37" s="462"/>
      <c r="SXI37" s="462"/>
      <c r="SXJ37" s="462"/>
      <c r="SXK37" s="462"/>
      <c r="SXL37" s="462"/>
      <c r="SXM37" s="462"/>
      <c r="SXN37" s="462"/>
      <c r="SXO37" s="462"/>
      <c r="SXP37" s="462"/>
      <c r="SXQ37" s="462"/>
      <c r="SXR37" s="462"/>
      <c r="SXS37" s="462"/>
      <c r="SXT37" s="462"/>
      <c r="SXU37" s="462"/>
      <c r="SXV37" s="462"/>
      <c r="SXW37" s="462"/>
      <c r="SXX37" s="462"/>
      <c r="SXY37" s="462"/>
      <c r="SXZ37" s="462"/>
      <c r="SYA37" s="462"/>
      <c r="SYB37" s="462"/>
      <c r="SYC37" s="462"/>
      <c r="SYD37" s="462"/>
      <c r="SYE37" s="462"/>
      <c r="SYF37" s="462"/>
      <c r="SYG37" s="462"/>
      <c r="SYH37" s="462"/>
      <c r="SYI37" s="462"/>
      <c r="SYJ37" s="462"/>
      <c r="SYK37" s="462"/>
      <c r="SYL37" s="462"/>
      <c r="SYM37" s="462"/>
      <c r="SYN37" s="462"/>
      <c r="SYO37" s="462"/>
      <c r="SYP37" s="462"/>
      <c r="SYQ37" s="462"/>
      <c r="SYR37" s="462"/>
      <c r="SYS37" s="462"/>
      <c r="SYT37" s="462"/>
      <c r="SYU37" s="462"/>
      <c r="SYV37" s="462"/>
      <c r="SYW37" s="462"/>
      <c r="SYX37" s="462"/>
      <c r="SYY37" s="462"/>
      <c r="SYZ37" s="462"/>
      <c r="SZA37" s="462"/>
      <c r="SZB37" s="462"/>
      <c r="SZC37" s="462"/>
      <c r="SZD37" s="462"/>
      <c r="SZE37" s="462"/>
      <c r="SZF37" s="462"/>
      <c r="SZG37" s="462"/>
      <c r="SZH37" s="462"/>
      <c r="SZI37" s="462"/>
      <c r="SZJ37" s="462"/>
      <c r="SZK37" s="462"/>
      <c r="SZL37" s="462"/>
      <c r="SZM37" s="462"/>
      <c r="SZN37" s="462"/>
      <c r="SZO37" s="462"/>
      <c r="SZP37" s="462"/>
      <c r="SZQ37" s="462"/>
      <c r="SZR37" s="462"/>
      <c r="SZS37" s="462"/>
      <c r="SZT37" s="462"/>
      <c r="SZU37" s="462"/>
      <c r="SZV37" s="462"/>
      <c r="SZW37" s="462"/>
      <c r="SZX37" s="462"/>
      <c r="SZY37" s="462"/>
      <c r="SZZ37" s="462"/>
      <c r="TAA37" s="462"/>
      <c r="TAB37" s="462"/>
      <c r="TAC37" s="462"/>
      <c r="TAD37" s="462"/>
      <c r="TAE37" s="462"/>
      <c r="TAF37" s="462"/>
      <c r="TAG37" s="462"/>
      <c r="TAH37" s="462"/>
      <c r="TAI37" s="462"/>
      <c r="TAJ37" s="462"/>
      <c r="TAK37" s="462"/>
      <c r="TAL37" s="462"/>
      <c r="TAM37" s="462"/>
      <c r="TAN37" s="462"/>
      <c r="TAO37" s="462"/>
      <c r="TAP37" s="462"/>
      <c r="TAQ37" s="462"/>
      <c r="TAR37" s="462"/>
      <c r="TAS37" s="462"/>
      <c r="TAT37" s="462"/>
      <c r="TAU37" s="462"/>
      <c r="TAV37" s="462"/>
      <c r="TAW37" s="462"/>
      <c r="TAX37" s="462"/>
      <c r="TAY37" s="462"/>
      <c r="TAZ37" s="462"/>
      <c r="TBA37" s="462"/>
      <c r="TBB37" s="462"/>
      <c r="TBC37" s="462"/>
      <c r="TBD37" s="462"/>
      <c r="TBE37" s="462"/>
      <c r="TBF37" s="462"/>
      <c r="TBG37" s="462"/>
      <c r="TBH37" s="462"/>
      <c r="TBI37" s="462"/>
      <c r="TBJ37" s="462"/>
      <c r="TBK37" s="462"/>
      <c r="TBL37" s="462"/>
      <c r="TBM37" s="462"/>
      <c r="TBN37" s="462"/>
      <c r="TBO37" s="462"/>
      <c r="TBP37" s="462"/>
      <c r="TBQ37" s="462"/>
      <c r="TBR37" s="462"/>
      <c r="TBS37" s="462"/>
      <c r="TBT37" s="462"/>
      <c r="TBU37" s="462"/>
      <c r="TBV37" s="462"/>
      <c r="TBW37" s="462"/>
      <c r="TBX37" s="462"/>
      <c r="TBY37" s="462"/>
      <c r="TBZ37" s="462"/>
      <c r="TCA37" s="462"/>
      <c r="TCB37" s="462"/>
      <c r="TCC37" s="462"/>
      <c r="TCD37" s="462"/>
      <c r="TCE37" s="462"/>
      <c r="TCF37" s="462"/>
      <c r="TCG37" s="462"/>
      <c r="TCH37" s="462"/>
      <c r="TCI37" s="462"/>
      <c r="TCJ37" s="462"/>
      <c r="TCK37" s="462"/>
      <c r="TCL37" s="462"/>
      <c r="TCM37" s="462"/>
      <c r="TCN37" s="462"/>
      <c r="TCO37" s="462"/>
      <c r="TCP37" s="462"/>
      <c r="TCQ37" s="462"/>
      <c r="TCR37" s="462"/>
      <c r="TCS37" s="462"/>
      <c r="TCT37" s="462"/>
      <c r="TCU37" s="462"/>
      <c r="TCV37" s="462"/>
      <c r="TCW37" s="462"/>
      <c r="TCX37" s="462"/>
      <c r="TCY37" s="462"/>
      <c r="TCZ37" s="462"/>
      <c r="TDA37" s="462"/>
      <c r="TDB37" s="462"/>
      <c r="TDC37" s="462"/>
      <c r="TDD37" s="462"/>
      <c r="TDE37" s="462"/>
      <c r="TDF37" s="462"/>
      <c r="TDG37" s="462"/>
      <c r="TDH37" s="462"/>
      <c r="TDI37" s="462"/>
      <c r="TDJ37" s="462"/>
      <c r="TDK37" s="462"/>
      <c r="TDL37" s="462"/>
      <c r="TDM37" s="462"/>
      <c r="TDN37" s="462"/>
      <c r="TDO37" s="462"/>
      <c r="TDP37" s="462"/>
      <c r="TDQ37" s="462"/>
      <c r="TDR37" s="462"/>
      <c r="TDS37" s="462"/>
      <c r="TDT37" s="462"/>
      <c r="TDU37" s="462"/>
      <c r="TDV37" s="462"/>
      <c r="TDW37" s="462"/>
      <c r="TDX37" s="462"/>
      <c r="TDY37" s="462"/>
      <c r="TDZ37" s="462"/>
      <c r="TEA37" s="462"/>
      <c r="TEB37" s="462"/>
      <c r="TEC37" s="462"/>
      <c r="TED37" s="462"/>
      <c r="TEE37" s="462"/>
      <c r="TEF37" s="462"/>
      <c r="TEG37" s="462"/>
      <c r="TEH37" s="462"/>
      <c r="TEI37" s="462"/>
      <c r="TEJ37" s="462"/>
      <c r="TEK37" s="462"/>
      <c r="TEL37" s="462"/>
      <c r="TEM37" s="462"/>
      <c r="TEN37" s="462"/>
      <c r="TEO37" s="462"/>
      <c r="TEP37" s="462"/>
      <c r="TEQ37" s="462"/>
      <c r="TER37" s="462"/>
      <c r="TES37" s="462"/>
      <c r="TET37" s="462"/>
      <c r="TEU37" s="462"/>
      <c r="TEV37" s="462"/>
      <c r="TEW37" s="462"/>
      <c r="TEX37" s="462"/>
      <c r="TEY37" s="462"/>
      <c r="TEZ37" s="462"/>
      <c r="TFA37" s="462"/>
      <c r="TFB37" s="462"/>
      <c r="TFC37" s="462"/>
      <c r="TFD37" s="462"/>
      <c r="TFE37" s="462"/>
      <c r="TFF37" s="462"/>
      <c r="TFG37" s="462"/>
      <c r="TFH37" s="462"/>
      <c r="TFI37" s="462"/>
      <c r="TFJ37" s="462"/>
      <c r="TFK37" s="462"/>
      <c r="TFL37" s="462"/>
      <c r="TFM37" s="462"/>
      <c r="TFN37" s="462"/>
      <c r="TFO37" s="462"/>
      <c r="TFP37" s="462"/>
      <c r="TFQ37" s="462"/>
      <c r="TFR37" s="462"/>
      <c r="TFS37" s="462"/>
      <c r="TFT37" s="462"/>
      <c r="TFU37" s="462"/>
      <c r="TFV37" s="462"/>
      <c r="TFW37" s="462"/>
      <c r="TFX37" s="462"/>
      <c r="TFY37" s="462"/>
      <c r="TFZ37" s="462"/>
      <c r="TGA37" s="462"/>
      <c r="TGB37" s="462"/>
      <c r="TGC37" s="462"/>
      <c r="TGD37" s="462"/>
      <c r="TGE37" s="462"/>
      <c r="TGF37" s="462"/>
      <c r="TGG37" s="462"/>
      <c r="TGH37" s="462"/>
      <c r="TGI37" s="462"/>
      <c r="TGJ37" s="462"/>
      <c r="TGK37" s="462"/>
      <c r="TGL37" s="462"/>
      <c r="TGM37" s="462"/>
      <c r="TGN37" s="462"/>
      <c r="TGO37" s="462"/>
      <c r="TGP37" s="462"/>
      <c r="TGQ37" s="462"/>
      <c r="TGR37" s="462"/>
      <c r="TGS37" s="462"/>
      <c r="TGT37" s="462"/>
      <c r="TGU37" s="462"/>
      <c r="TGV37" s="462"/>
      <c r="TGW37" s="462"/>
      <c r="TGX37" s="462"/>
      <c r="TGY37" s="462"/>
      <c r="TGZ37" s="462"/>
      <c r="THA37" s="462"/>
      <c r="THB37" s="462"/>
      <c r="THC37" s="462"/>
      <c r="THD37" s="462"/>
      <c r="THE37" s="462"/>
      <c r="THF37" s="462"/>
      <c r="THG37" s="462"/>
      <c r="THH37" s="462"/>
      <c r="THI37" s="462"/>
      <c r="THJ37" s="462"/>
      <c r="THK37" s="462"/>
      <c r="THL37" s="462"/>
      <c r="THM37" s="462"/>
      <c r="THN37" s="462"/>
      <c r="THO37" s="462"/>
      <c r="THP37" s="462"/>
      <c r="THQ37" s="462"/>
      <c r="THR37" s="462"/>
      <c r="THS37" s="462"/>
      <c r="THT37" s="462"/>
      <c r="THU37" s="462"/>
      <c r="THV37" s="462"/>
      <c r="THW37" s="462"/>
      <c r="THX37" s="462"/>
      <c r="THY37" s="462"/>
      <c r="THZ37" s="462"/>
      <c r="TIA37" s="462"/>
      <c r="TIB37" s="462"/>
      <c r="TIC37" s="462"/>
      <c r="TID37" s="462"/>
      <c r="TIE37" s="462"/>
      <c r="TIF37" s="462"/>
      <c r="TIG37" s="462"/>
      <c r="TIH37" s="462"/>
      <c r="TII37" s="462"/>
      <c r="TIJ37" s="462"/>
      <c r="TIK37" s="462"/>
      <c r="TIL37" s="462"/>
      <c r="TIM37" s="462"/>
      <c r="TIN37" s="462"/>
      <c r="TIO37" s="462"/>
      <c r="TIP37" s="462"/>
      <c r="TIQ37" s="462"/>
      <c r="TIR37" s="462"/>
      <c r="TIS37" s="462"/>
      <c r="TIT37" s="462"/>
      <c r="TIU37" s="462"/>
      <c r="TIV37" s="462"/>
      <c r="TIW37" s="462"/>
      <c r="TIX37" s="462"/>
      <c r="TIY37" s="462"/>
      <c r="TIZ37" s="462"/>
      <c r="TJA37" s="462"/>
      <c r="TJB37" s="462"/>
      <c r="TJC37" s="462"/>
      <c r="TJD37" s="462"/>
      <c r="TJE37" s="462"/>
      <c r="TJF37" s="462"/>
      <c r="TJG37" s="462"/>
      <c r="TJH37" s="462"/>
      <c r="TJI37" s="462"/>
      <c r="TJJ37" s="462"/>
      <c r="TJK37" s="462"/>
      <c r="TJL37" s="462"/>
      <c r="TJM37" s="462"/>
      <c r="TJN37" s="462"/>
      <c r="TJO37" s="462"/>
      <c r="TJP37" s="462"/>
      <c r="TJQ37" s="462"/>
      <c r="TJR37" s="462"/>
      <c r="TJS37" s="462"/>
      <c r="TJT37" s="462"/>
      <c r="TJU37" s="462"/>
      <c r="TJV37" s="462"/>
      <c r="TJW37" s="462"/>
      <c r="TJX37" s="462"/>
      <c r="TJY37" s="462"/>
      <c r="TJZ37" s="462"/>
      <c r="TKA37" s="462"/>
      <c r="TKB37" s="462"/>
      <c r="TKC37" s="462"/>
      <c r="TKD37" s="462"/>
      <c r="TKE37" s="462"/>
      <c r="TKF37" s="462"/>
      <c r="TKG37" s="462"/>
      <c r="TKH37" s="462"/>
      <c r="TKI37" s="462"/>
      <c r="TKJ37" s="462"/>
      <c r="TKK37" s="462"/>
      <c r="TKL37" s="462"/>
      <c r="TKM37" s="462"/>
      <c r="TKN37" s="462"/>
      <c r="TKO37" s="462"/>
      <c r="TKP37" s="462"/>
      <c r="TKQ37" s="462"/>
      <c r="TKR37" s="462"/>
      <c r="TKS37" s="462"/>
      <c r="TKT37" s="462"/>
      <c r="TKU37" s="462"/>
      <c r="TKV37" s="462"/>
      <c r="TKW37" s="462"/>
      <c r="TKX37" s="462"/>
      <c r="TKY37" s="462"/>
      <c r="TKZ37" s="462"/>
      <c r="TLA37" s="462"/>
      <c r="TLB37" s="462"/>
      <c r="TLC37" s="462"/>
      <c r="TLD37" s="462"/>
      <c r="TLE37" s="462"/>
      <c r="TLF37" s="462"/>
      <c r="TLG37" s="462"/>
      <c r="TLH37" s="462"/>
      <c r="TLI37" s="462"/>
      <c r="TLJ37" s="462"/>
      <c r="TLK37" s="462"/>
      <c r="TLL37" s="462"/>
      <c r="TLM37" s="462"/>
      <c r="TLN37" s="462"/>
      <c r="TLO37" s="462"/>
      <c r="TLP37" s="462"/>
      <c r="TLQ37" s="462"/>
      <c r="TLR37" s="462"/>
      <c r="TLS37" s="462"/>
      <c r="TLT37" s="462"/>
      <c r="TLU37" s="462"/>
      <c r="TLV37" s="462"/>
      <c r="TLW37" s="462"/>
      <c r="TLX37" s="462"/>
      <c r="TLY37" s="462"/>
      <c r="TLZ37" s="462"/>
      <c r="TMA37" s="462"/>
      <c r="TMB37" s="462"/>
      <c r="TMC37" s="462"/>
      <c r="TMD37" s="462"/>
      <c r="TME37" s="462"/>
      <c r="TMF37" s="462"/>
      <c r="TMG37" s="462"/>
      <c r="TMH37" s="462"/>
      <c r="TMI37" s="462"/>
      <c r="TMJ37" s="462"/>
      <c r="TMK37" s="462"/>
      <c r="TML37" s="462"/>
      <c r="TMM37" s="462"/>
      <c r="TMN37" s="462"/>
      <c r="TMO37" s="462"/>
      <c r="TMP37" s="462"/>
      <c r="TMQ37" s="462"/>
      <c r="TMR37" s="462"/>
      <c r="TMS37" s="462"/>
      <c r="TMT37" s="462"/>
      <c r="TMU37" s="462"/>
      <c r="TMV37" s="462"/>
      <c r="TMW37" s="462"/>
      <c r="TMX37" s="462"/>
      <c r="TMY37" s="462"/>
      <c r="TMZ37" s="462"/>
      <c r="TNA37" s="462"/>
      <c r="TNB37" s="462"/>
      <c r="TNC37" s="462"/>
      <c r="TND37" s="462"/>
      <c r="TNE37" s="462"/>
      <c r="TNF37" s="462"/>
      <c r="TNG37" s="462"/>
      <c r="TNH37" s="462"/>
      <c r="TNI37" s="462"/>
      <c r="TNJ37" s="462"/>
      <c r="TNK37" s="462"/>
      <c r="TNL37" s="462"/>
      <c r="TNM37" s="462"/>
      <c r="TNN37" s="462"/>
      <c r="TNO37" s="462"/>
      <c r="TNP37" s="462"/>
      <c r="TNQ37" s="462"/>
      <c r="TNR37" s="462"/>
      <c r="TNS37" s="462"/>
      <c r="TNT37" s="462"/>
      <c r="TNU37" s="462"/>
      <c r="TNV37" s="462"/>
      <c r="TNW37" s="462"/>
      <c r="TNX37" s="462"/>
      <c r="TNY37" s="462"/>
      <c r="TNZ37" s="462"/>
      <c r="TOA37" s="462"/>
      <c r="TOB37" s="462"/>
      <c r="TOC37" s="462"/>
      <c r="TOD37" s="462"/>
      <c r="TOE37" s="462"/>
      <c r="TOF37" s="462"/>
      <c r="TOG37" s="462"/>
      <c r="TOH37" s="462"/>
      <c r="TOI37" s="462"/>
      <c r="TOJ37" s="462"/>
      <c r="TOK37" s="462"/>
      <c r="TOL37" s="462"/>
      <c r="TOM37" s="462"/>
      <c r="TON37" s="462"/>
      <c r="TOO37" s="462"/>
      <c r="TOP37" s="462"/>
      <c r="TOQ37" s="462"/>
      <c r="TOR37" s="462"/>
      <c r="TOS37" s="462"/>
      <c r="TOT37" s="462"/>
      <c r="TOU37" s="462"/>
      <c r="TOV37" s="462"/>
      <c r="TOW37" s="462"/>
      <c r="TOX37" s="462"/>
      <c r="TOY37" s="462"/>
      <c r="TOZ37" s="462"/>
      <c r="TPA37" s="462"/>
      <c r="TPB37" s="462"/>
      <c r="TPC37" s="462"/>
      <c r="TPD37" s="462"/>
      <c r="TPE37" s="462"/>
      <c r="TPF37" s="462"/>
      <c r="TPG37" s="462"/>
      <c r="TPH37" s="462"/>
      <c r="TPI37" s="462"/>
      <c r="TPJ37" s="462"/>
      <c r="TPK37" s="462"/>
      <c r="TPL37" s="462"/>
      <c r="TPM37" s="462"/>
      <c r="TPN37" s="462"/>
      <c r="TPO37" s="462"/>
      <c r="TPP37" s="462"/>
      <c r="TPQ37" s="462"/>
      <c r="TPR37" s="462"/>
      <c r="TPS37" s="462"/>
      <c r="TPT37" s="462"/>
      <c r="TPU37" s="462"/>
      <c r="TPV37" s="462"/>
      <c r="TPW37" s="462"/>
      <c r="TPX37" s="462"/>
      <c r="TPY37" s="462"/>
      <c r="TPZ37" s="462"/>
      <c r="TQA37" s="462"/>
      <c r="TQB37" s="462"/>
      <c r="TQC37" s="462"/>
      <c r="TQD37" s="462"/>
      <c r="TQE37" s="462"/>
      <c r="TQF37" s="462"/>
      <c r="TQG37" s="462"/>
      <c r="TQH37" s="462"/>
      <c r="TQI37" s="462"/>
      <c r="TQJ37" s="462"/>
      <c r="TQK37" s="462"/>
      <c r="TQL37" s="462"/>
      <c r="TQM37" s="462"/>
      <c r="TQN37" s="462"/>
      <c r="TQO37" s="462"/>
      <c r="TQP37" s="462"/>
      <c r="TQQ37" s="462"/>
      <c r="TQR37" s="462"/>
      <c r="TQS37" s="462"/>
      <c r="TQT37" s="462"/>
      <c r="TQU37" s="462"/>
      <c r="TQV37" s="462"/>
      <c r="TQW37" s="462"/>
      <c r="TQX37" s="462"/>
      <c r="TQY37" s="462"/>
      <c r="TQZ37" s="462"/>
      <c r="TRA37" s="462"/>
      <c r="TRB37" s="462"/>
      <c r="TRC37" s="462"/>
      <c r="TRD37" s="462"/>
      <c r="TRE37" s="462"/>
      <c r="TRF37" s="462"/>
      <c r="TRG37" s="462"/>
      <c r="TRH37" s="462"/>
      <c r="TRI37" s="462"/>
      <c r="TRJ37" s="462"/>
      <c r="TRK37" s="462"/>
      <c r="TRL37" s="462"/>
      <c r="TRM37" s="462"/>
      <c r="TRN37" s="462"/>
      <c r="TRO37" s="462"/>
      <c r="TRP37" s="462"/>
      <c r="TRQ37" s="462"/>
      <c r="TRR37" s="462"/>
      <c r="TRS37" s="462"/>
      <c r="TRT37" s="462"/>
      <c r="TRU37" s="462"/>
      <c r="TRV37" s="462"/>
      <c r="TRW37" s="462"/>
      <c r="TRX37" s="462"/>
      <c r="TRY37" s="462"/>
      <c r="TRZ37" s="462"/>
      <c r="TSA37" s="462"/>
      <c r="TSB37" s="462"/>
      <c r="TSC37" s="462"/>
      <c r="TSD37" s="462"/>
      <c r="TSE37" s="462"/>
      <c r="TSF37" s="462"/>
      <c r="TSG37" s="462"/>
      <c r="TSH37" s="462"/>
      <c r="TSI37" s="462"/>
      <c r="TSJ37" s="462"/>
      <c r="TSK37" s="462"/>
      <c r="TSL37" s="462"/>
      <c r="TSM37" s="462"/>
      <c r="TSN37" s="462"/>
      <c r="TSO37" s="462"/>
      <c r="TSP37" s="462"/>
      <c r="TSQ37" s="462"/>
      <c r="TSR37" s="462"/>
      <c r="TSS37" s="462"/>
      <c r="TST37" s="462"/>
      <c r="TSU37" s="462"/>
      <c r="TSV37" s="462"/>
      <c r="TSW37" s="462"/>
      <c r="TSX37" s="462"/>
      <c r="TSY37" s="462"/>
      <c r="TSZ37" s="462"/>
      <c r="TTA37" s="462"/>
      <c r="TTB37" s="462"/>
      <c r="TTC37" s="462"/>
      <c r="TTD37" s="462"/>
      <c r="TTE37" s="462"/>
      <c r="TTF37" s="462"/>
      <c r="TTG37" s="462"/>
      <c r="TTH37" s="462"/>
      <c r="TTI37" s="462"/>
      <c r="TTJ37" s="462"/>
      <c r="TTK37" s="462"/>
      <c r="TTL37" s="462"/>
      <c r="TTM37" s="462"/>
      <c r="TTN37" s="462"/>
      <c r="TTO37" s="462"/>
      <c r="TTP37" s="462"/>
      <c r="TTQ37" s="462"/>
      <c r="TTR37" s="462"/>
      <c r="TTS37" s="462"/>
      <c r="TTT37" s="462"/>
      <c r="TTU37" s="462"/>
      <c r="TTV37" s="462"/>
      <c r="TTW37" s="462"/>
      <c r="TTX37" s="462"/>
      <c r="TTY37" s="462"/>
      <c r="TTZ37" s="462"/>
      <c r="TUA37" s="462"/>
      <c r="TUB37" s="462"/>
      <c r="TUC37" s="462"/>
      <c r="TUD37" s="462"/>
      <c r="TUE37" s="462"/>
      <c r="TUF37" s="462"/>
      <c r="TUG37" s="462"/>
      <c r="TUH37" s="462"/>
      <c r="TUI37" s="462"/>
      <c r="TUJ37" s="462"/>
      <c r="TUK37" s="462"/>
      <c r="TUL37" s="462"/>
      <c r="TUM37" s="462"/>
      <c r="TUN37" s="462"/>
      <c r="TUO37" s="462"/>
      <c r="TUP37" s="462"/>
      <c r="TUQ37" s="462"/>
      <c r="TUR37" s="462"/>
      <c r="TUS37" s="462"/>
      <c r="TUT37" s="462"/>
      <c r="TUU37" s="462"/>
      <c r="TUV37" s="462"/>
      <c r="TUW37" s="462"/>
      <c r="TUX37" s="462"/>
      <c r="TUY37" s="462"/>
      <c r="TUZ37" s="462"/>
      <c r="TVA37" s="462"/>
      <c r="TVB37" s="462"/>
      <c r="TVC37" s="462"/>
      <c r="TVD37" s="462"/>
      <c r="TVE37" s="462"/>
      <c r="TVF37" s="462"/>
      <c r="TVG37" s="462"/>
      <c r="TVH37" s="462"/>
      <c r="TVI37" s="462"/>
      <c r="TVJ37" s="462"/>
      <c r="TVK37" s="462"/>
      <c r="TVL37" s="462"/>
      <c r="TVM37" s="462"/>
      <c r="TVN37" s="462"/>
      <c r="TVO37" s="462"/>
      <c r="TVP37" s="462"/>
      <c r="TVQ37" s="462"/>
      <c r="TVR37" s="462"/>
      <c r="TVS37" s="462"/>
      <c r="TVT37" s="462"/>
      <c r="TVU37" s="462"/>
      <c r="TVV37" s="462"/>
      <c r="TVW37" s="462"/>
      <c r="TVX37" s="462"/>
      <c r="TVY37" s="462"/>
      <c r="TVZ37" s="462"/>
      <c r="TWA37" s="462"/>
      <c r="TWB37" s="462"/>
      <c r="TWC37" s="462"/>
      <c r="TWD37" s="462"/>
      <c r="TWE37" s="462"/>
      <c r="TWF37" s="462"/>
      <c r="TWG37" s="462"/>
      <c r="TWH37" s="462"/>
      <c r="TWI37" s="462"/>
      <c r="TWJ37" s="462"/>
      <c r="TWK37" s="462"/>
      <c r="TWL37" s="462"/>
      <c r="TWM37" s="462"/>
      <c r="TWN37" s="462"/>
      <c r="TWO37" s="462"/>
      <c r="TWP37" s="462"/>
      <c r="TWQ37" s="462"/>
      <c r="TWR37" s="462"/>
      <c r="TWS37" s="462"/>
      <c r="TWT37" s="462"/>
      <c r="TWU37" s="462"/>
      <c r="TWV37" s="462"/>
      <c r="TWW37" s="462"/>
      <c r="TWX37" s="462"/>
      <c r="TWY37" s="462"/>
      <c r="TWZ37" s="462"/>
      <c r="TXA37" s="462"/>
      <c r="TXB37" s="462"/>
      <c r="TXC37" s="462"/>
      <c r="TXD37" s="462"/>
      <c r="TXE37" s="462"/>
      <c r="TXF37" s="462"/>
      <c r="TXG37" s="462"/>
      <c r="TXH37" s="462"/>
      <c r="TXI37" s="462"/>
      <c r="TXJ37" s="462"/>
      <c r="TXK37" s="462"/>
      <c r="TXL37" s="462"/>
      <c r="TXM37" s="462"/>
      <c r="TXN37" s="462"/>
      <c r="TXO37" s="462"/>
      <c r="TXP37" s="462"/>
      <c r="TXQ37" s="462"/>
      <c r="TXR37" s="462"/>
      <c r="TXS37" s="462"/>
      <c r="TXT37" s="462"/>
      <c r="TXU37" s="462"/>
      <c r="TXV37" s="462"/>
      <c r="TXW37" s="462"/>
      <c r="TXX37" s="462"/>
      <c r="TXY37" s="462"/>
      <c r="TXZ37" s="462"/>
      <c r="TYA37" s="462"/>
      <c r="TYB37" s="462"/>
      <c r="TYC37" s="462"/>
      <c r="TYD37" s="462"/>
      <c r="TYE37" s="462"/>
      <c r="TYF37" s="462"/>
      <c r="TYG37" s="462"/>
      <c r="TYH37" s="462"/>
      <c r="TYI37" s="462"/>
      <c r="TYJ37" s="462"/>
      <c r="TYK37" s="462"/>
      <c r="TYL37" s="462"/>
      <c r="TYM37" s="462"/>
      <c r="TYN37" s="462"/>
      <c r="TYO37" s="462"/>
      <c r="TYP37" s="462"/>
      <c r="TYQ37" s="462"/>
      <c r="TYR37" s="462"/>
      <c r="TYS37" s="462"/>
      <c r="TYT37" s="462"/>
      <c r="TYU37" s="462"/>
      <c r="TYV37" s="462"/>
      <c r="TYW37" s="462"/>
      <c r="TYX37" s="462"/>
      <c r="TYY37" s="462"/>
      <c r="TYZ37" s="462"/>
      <c r="TZA37" s="462"/>
      <c r="TZB37" s="462"/>
      <c r="TZC37" s="462"/>
      <c r="TZD37" s="462"/>
      <c r="TZE37" s="462"/>
      <c r="TZF37" s="462"/>
      <c r="TZG37" s="462"/>
      <c r="TZH37" s="462"/>
      <c r="TZI37" s="462"/>
      <c r="TZJ37" s="462"/>
      <c r="TZK37" s="462"/>
      <c r="TZL37" s="462"/>
      <c r="TZM37" s="462"/>
      <c r="TZN37" s="462"/>
      <c r="TZO37" s="462"/>
      <c r="TZP37" s="462"/>
      <c r="TZQ37" s="462"/>
      <c r="TZR37" s="462"/>
      <c r="TZS37" s="462"/>
      <c r="TZT37" s="462"/>
      <c r="TZU37" s="462"/>
      <c r="TZV37" s="462"/>
      <c r="TZW37" s="462"/>
      <c r="TZX37" s="462"/>
      <c r="TZY37" s="462"/>
      <c r="TZZ37" s="462"/>
      <c r="UAA37" s="462"/>
      <c r="UAB37" s="462"/>
      <c r="UAC37" s="462"/>
      <c r="UAD37" s="462"/>
      <c r="UAE37" s="462"/>
      <c r="UAF37" s="462"/>
      <c r="UAG37" s="462"/>
      <c r="UAH37" s="462"/>
      <c r="UAI37" s="462"/>
      <c r="UAJ37" s="462"/>
      <c r="UAK37" s="462"/>
      <c r="UAL37" s="462"/>
      <c r="UAM37" s="462"/>
      <c r="UAN37" s="462"/>
      <c r="UAO37" s="462"/>
      <c r="UAP37" s="462"/>
      <c r="UAQ37" s="462"/>
      <c r="UAR37" s="462"/>
      <c r="UAS37" s="462"/>
      <c r="UAT37" s="462"/>
      <c r="UAU37" s="462"/>
      <c r="UAV37" s="462"/>
      <c r="UAW37" s="462"/>
      <c r="UAX37" s="462"/>
      <c r="UAY37" s="462"/>
      <c r="UAZ37" s="462"/>
      <c r="UBA37" s="462"/>
      <c r="UBB37" s="462"/>
      <c r="UBC37" s="462"/>
      <c r="UBD37" s="462"/>
      <c r="UBE37" s="462"/>
      <c r="UBF37" s="462"/>
      <c r="UBG37" s="462"/>
      <c r="UBH37" s="462"/>
      <c r="UBI37" s="462"/>
      <c r="UBJ37" s="462"/>
      <c r="UBK37" s="462"/>
      <c r="UBL37" s="462"/>
      <c r="UBM37" s="462"/>
      <c r="UBN37" s="462"/>
      <c r="UBO37" s="462"/>
      <c r="UBP37" s="462"/>
      <c r="UBQ37" s="462"/>
      <c r="UBR37" s="462"/>
      <c r="UBS37" s="462"/>
      <c r="UBT37" s="462"/>
      <c r="UBU37" s="462"/>
      <c r="UBV37" s="462"/>
      <c r="UBW37" s="462"/>
      <c r="UBX37" s="462"/>
      <c r="UBY37" s="462"/>
      <c r="UBZ37" s="462"/>
      <c r="UCA37" s="462"/>
      <c r="UCB37" s="462"/>
      <c r="UCC37" s="462"/>
      <c r="UCD37" s="462"/>
      <c r="UCE37" s="462"/>
      <c r="UCF37" s="462"/>
      <c r="UCG37" s="462"/>
      <c r="UCH37" s="462"/>
      <c r="UCI37" s="462"/>
      <c r="UCJ37" s="462"/>
      <c r="UCK37" s="462"/>
      <c r="UCL37" s="462"/>
      <c r="UCM37" s="462"/>
      <c r="UCN37" s="462"/>
      <c r="UCO37" s="462"/>
      <c r="UCP37" s="462"/>
      <c r="UCQ37" s="462"/>
      <c r="UCR37" s="462"/>
      <c r="UCS37" s="462"/>
      <c r="UCT37" s="462"/>
      <c r="UCU37" s="462"/>
      <c r="UCV37" s="462"/>
      <c r="UCW37" s="462"/>
      <c r="UCX37" s="462"/>
      <c r="UCY37" s="462"/>
      <c r="UCZ37" s="462"/>
      <c r="UDA37" s="462"/>
      <c r="UDB37" s="462"/>
      <c r="UDC37" s="462"/>
      <c r="UDD37" s="462"/>
      <c r="UDE37" s="462"/>
      <c r="UDF37" s="462"/>
      <c r="UDG37" s="462"/>
      <c r="UDH37" s="462"/>
      <c r="UDI37" s="462"/>
      <c r="UDJ37" s="462"/>
      <c r="UDK37" s="462"/>
      <c r="UDL37" s="462"/>
      <c r="UDM37" s="462"/>
      <c r="UDN37" s="462"/>
      <c r="UDO37" s="462"/>
      <c r="UDP37" s="462"/>
      <c r="UDQ37" s="462"/>
      <c r="UDR37" s="462"/>
      <c r="UDS37" s="462"/>
      <c r="UDT37" s="462"/>
      <c r="UDU37" s="462"/>
      <c r="UDV37" s="462"/>
      <c r="UDW37" s="462"/>
      <c r="UDX37" s="462"/>
      <c r="UDY37" s="462"/>
      <c r="UDZ37" s="462"/>
      <c r="UEA37" s="462"/>
      <c r="UEB37" s="462"/>
      <c r="UEC37" s="462"/>
      <c r="UED37" s="462"/>
      <c r="UEE37" s="462"/>
      <c r="UEF37" s="462"/>
      <c r="UEG37" s="462"/>
      <c r="UEH37" s="462"/>
      <c r="UEI37" s="462"/>
      <c r="UEJ37" s="462"/>
      <c r="UEK37" s="462"/>
      <c r="UEL37" s="462"/>
      <c r="UEM37" s="462"/>
      <c r="UEN37" s="462"/>
      <c r="UEO37" s="462"/>
      <c r="UEP37" s="462"/>
      <c r="UEQ37" s="462"/>
      <c r="UER37" s="462"/>
      <c r="UES37" s="462"/>
      <c r="UET37" s="462"/>
      <c r="UEU37" s="462"/>
      <c r="UEV37" s="462"/>
      <c r="UEW37" s="462"/>
      <c r="UEX37" s="462"/>
      <c r="UEY37" s="462"/>
      <c r="UEZ37" s="462"/>
      <c r="UFA37" s="462"/>
      <c r="UFB37" s="462"/>
      <c r="UFC37" s="462"/>
      <c r="UFD37" s="462"/>
      <c r="UFE37" s="462"/>
      <c r="UFF37" s="462"/>
      <c r="UFG37" s="462"/>
      <c r="UFH37" s="462"/>
      <c r="UFI37" s="462"/>
      <c r="UFJ37" s="462"/>
      <c r="UFK37" s="462"/>
      <c r="UFL37" s="462"/>
      <c r="UFM37" s="462"/>
      <c r="UFN37" s="462"/>
      <c r="UFO37" s="462"/>
      <c r="UFP37" s="462"/>
      <c r="UFQ37" s="462"/>
      <c r="UFR37" s="462"/>
      <c r="UFS37" s="462"/>
      <c r="UFT37" s="462"/>
      <c r="UFU37" s="462"/>
      <c r="UFV37" s="462"/>
      <c r="UFW37" s="462"/>
      <c r="UFX37" s="462"/>
      <c r="UFY37" s="462"/>
      <c r="UFZ37" s="462"/>
      <c r="UGA37" s="462"/>
      <c r="UGB37" s="462"/>
      <c r="UGC37" s="462"/>
      <c r="UGD37" s="462"/>
      <c r="UGE37" s="462"/>
      <c r="UGF37" s="462"/>
      <c r="UGG37" s="462"/>
      <c r="UGH37" s="462"/>
      <c r="UGI37" s="462"/>
      <c r="UGJ37" s="462"/>
      <c r="UGK37" s="462"/>
      <c r="UGL37" s="462"/>
      <c r="UGM37" s="462"/>
      <c r="UGN37" s="462"/>
      <c r="UGO37" s="462"/>
      <c r="UGP37" s="462"/>
      <c r="UGQ37" s="462"/>
      <c r="UGR37" s="462"/>
      <c r="UGS37" s="462"/>
      <c r="UGT37" s="462"/>
      <c r="UGU37" s="462"/>
      <c r="UGV37" s="462"/>
      <c r="UGW37" s="462"/>
      <c r="UGX37" s="462"/>
      <c r="UGY37" s="462"/>
      <c r="UGZ37" s="462"/>
      <c r="UHA37" s="462"/>
      <c r="UHB37" s="462"/>
      <c r="UHC37" s="462"/>
      <c r="UHD37" s="462"/>
      <c r="UHE37" s="462"/>
      <c r="UHF37" s="462"/>
      <c r="UHG37" s="462"/>
      <c r="UHH37" s="462"/>
      <c r="UHI37" s="462"/>
      <c r="UHJ37" s="462"/>
      <c r="UHK37" s="462"/>
      <c r="UHL37" s="462"/>
      <c r="UHM37" s="462"/>
      <c r="UHN37" s="462"/>
      <c r="UHO37" s="462"/>
      <c r="UHP37" s="462"/>
      <c r="UHQ37" s="462"/>
      <c r="UHR37" s="462"/>
      <c r="UHS37" s="462"/>
      <c r="UHT37" s="462"/>
      <c r="UHU37" s="462"/>
      <c r="UHV37" s="462"/>
      <c r="UHW37" s="462"/>
      <c r="UHX37" s="462"/>
      <c r="UHY37" s="462"/>
      <c r="UHZ37" s="462"/>
      <c r="UIA37" s="462"/>
      <c r="UIB37" s="462"/>
      <c r="UIC37" s="462"/>
      <c r="UID37" s="462"/>
      <c r="UIE37" s="462"/>
      <c r="UIF37" s="462"/>
      <c r="UIG37" s="462"/>
      <c r="UIH37" s="462"/>
      <c r="UII37" s="462"/>
      <c r="UIJ37" s="462"/>
      <c r="UIK37" s="462"/>
      <c r="UIL37" s="462"/>
      <c r="UIM37" s="462"/>
      <c r="UIN37" s="462"/>
      <c r="UIO37" s="462"/>
      <c r="UIP37" s="462"/>
      <c r="UIQ37" s="462"/>
      <c r="UIR37" s="462"/>
      <c r="UIS37" s="462"/>
      <c r="UIT37" s="462"/>
      <c r="UIU37" s="462"/>
      <c r="UIV37" s="462"/>
      <c r="UIW37" s="462"/>
      <c r="UIX37" s="462"/>
      <c r="UIY37" s="462"/>
      <c r="UIZ37" s="462"/>
      <c r="UJA37" s="462"/>
      <c r="UJB37" s="462"/>
      <c r="UJC37" s="462"/>
      <c r="UJD37" s="462"/>
      <c r="UJE37" s="462"/>
      <c r="UJF37" s="462"/>
      <c r="UJG37" s="462"/>
      <c r="UJH37" s="462"/>
      <c r="UJI37" s="462"/>
      <c r="UJJ37" s="462"/>
      <c r="UJK37" s="462"/>
      <c r="UJL37" s="462"/>
      <c r="UJM37" s="462"/>
      <c r="UJN37" s="462"/>
      <c r="UJO37" s="462"/>
      <c r="UJP37" s="462"/>
      <c r="UJQ37" s="462"/>
      <c r="UJR37" s="462"/>
      <c r="UJS37" s="462"/>
      <c r="UJT37" s="462"/>
      <c r="UJU37" s="462"/>
      <c r="UJV37" s="462"/>
      <c r="UJW37" s="462"/>
      <c r="UJX37" s="462"/>
      <c r="UJY37" s="462"/>
      <c r="UJZ37" s="462"/>
      <c r="UKA37" s="462"/>
      <c r="UKB37" s="462"/>
      <c r="UKC37" s="462"/>
      <c r="UKD37" s="462"/>
      <c r="UKE37" s="462"/>
      <c r="UKF37" s="462"/>
      <c r="UKG37" s="462"/>
      <c r="UKH37" s="462"/>
      <c r="UKI37" s="462"/>
      <c r="UKJ37" s="462"/>
      <c r="UKK37" s="462"/>
      <c r="UKL37" s="462"/>
      <c r="UKM37" s="462"/>
      <c r="UKN37" s="462"/>
      <c r="UKO37" s="462"/>
      <c r="UKP37" s="462"/>
      <c r="UKQ37" s="462"/>
      <c r="UKR37" s="462"/>
      <c r="UKS37" s="462"/>
      <c r="UKT37" s="462"/>
      <c r="UKU37" s="462"/>
      <c r="UKV37" s="462"/>
      <c r="UKW37" s="462"/>
      <c r="UKX37" s="462"/>
      <c r="UKY37" s="462"/>
      <c r="UKZ37" s="462"/>
      <c r="ULA37" s="462"/>
      <c r="ULB37" s="462"/>
      <c r="ULC37" s="462"/>
      <c r="ULD37" s="462"/>
      <c r="ULE37" s="462"/>
      <c r="ULF37" s="462"/>
      <c r="ULG37" s="462"/>
      <c r="ULH37" s="462"/>
      <c r="ULI37" s="462"/>
      <c r="ULJ37" s="462"/>
      <c r="ULK37" s="462"/>
      <c r="ULL37" s="462"/>
      <c r="ULM37" s="462"/>
      <c r="ULN37" s="462"/>
      <c r="ULO37" s="462"/>
      <c r="ULP37" s="462"/>
      <c r="ULQ37" s="462"/>
      <c r="ULR37" s="462"/>
      <c r="ULS37" s="462"/>
      <c r="ULT37" s="462"/>
      <c r="ULU37" s="462"/>
      <c r="ULV37" s="462"/>
      <c r="ULW37" s="462"/>
      <c r="ULX37" s="462"/>
      <c r="ULY37" s="462"/>
      <c r="ULZ37" s="462"/>
      <c r="UMA37" s="462"/>
      <c r="UMB37" s="462"/>
      <c r="UMC37" s="462"/>
      <c r="UMD37" s="462"/>
      <c r="UME37" s="462"/>
      <c r="UMF37" s="462"/>
      <c r="UMG37" s="462"/>
      <c r="UMH37" s="462"/>
      <c r="UMI37" s="462"/>
      <c r="UMJ37" s="462"/>
      <c r="UMK37" s="462"/>
      <c r="UML37" s="462"/>
      <c r="UMM37" s="462"/>
      <c r="UMN37" s="462"/>
      <c r="UMO37" s="462"/>
      <c r="UMP37" s="462"/>
      <c r="UMQ37" s="462"/>
      <c r="UMR37" s="462"/>
      <c r="UMS37" s="462"/>
      <c r="UMT37" s="462"/>
      <c r="UMU37" s="462"/>
      <c r="UMV37" s="462"/>
      <c r="UMW37" s="462"/>
      <c r="UMX37" s="462"/>
      <c r="UMY37" s="462"/>
      <c r="UMZ37" s="462"/>
      <c r="UNA37" s="462"/>
      <c r="UNB37" s="462"/>
      <c r="UNC37" s="462"/>
      <c r="UND37" s="462"/>
      <c r="UNE37" s="462"/>
      <c r="UNF37" s="462"/>
      <c r="UNG37" s="462"/>
      <c r="UNH37" s="462"/>
      <c r="UNI37" s="462"/>
      <c r="UNJ37" s="462"/>
      <c r="UNK37" s="462"/>
      <c r="UNL37" s="462"/>
      <c r="UNM37" s="462"/>
      <c r="UNN37" s="462"/>
      <c r="UNO37" s="462"/>
      <c r="UNP37" s="462"/>
      <c r="UNQ37" s="462"/>
      <c r="UNR37" s="462"/>
      <c r="UNS37" s="462"/>
      <c r="UNT37" s="462"/>
      <c r="UNU37" s="462"/>
      <c r="UNV37" s="462"/>
      <c r="UNW37" s="462"/>
      <c r="UNX37" s="462"/>
      <c r="UNY37" s="462"/>
      <c r="UNZ37" s="462"/>
      <c r="UOA37" s="462"/>
      <c r="UOB37" s="462"/>
      <c r="UOC37" s="462"/>
      <c r="UOD37" s="462"/>
      <c r="UOE37" s="462"/>
      <c r="UOF37" s="462"/>
      <c r="UOG37" s="462"/>
      <c r="UOH37" s="462"/>
      <c r="UOI37" s="462"/>
      <c r="UOJ37" s="462"/>
      <c r="UOK37" s="462"/>
      <c r="UOL37" s="462"/>
      <c r="UOM37" s="462"/>
      <c r="UON37" s="462"/>
      <c r="UOO37" s="462"/>
      <c r="UOP37" s="462"/>
      <c r="UOQ37" s="462"/>
      <c r="UOR37" s="462"/>
      <c r="UOS37" s="462"/>
      <c r="UOT37" s="462"/>
      <c r="UOU37" s="462"/>
      <c r="UOV37" s="462"/>
      <c r="UOW37" s="462"/>
      <c r="UOX37" s="462"/>
      <c r="UOY37" s="462"/>
      <c r="UOZ37" s="462"/>
      <c r="UPA37" s="462"/>
      <c r="UPB37" s="462"/>
      <c r="UPC37" s="462"/>
      <c r="UPD37" s="462"/>
      <c r="UPE37" s="462"/>
      <c r="UPF37" s="462"/>
      <c r="UPG37" s="462"/>
      <c r="UPH37" s="462"/>
      <c r="UPI37" s="462"/>
      <c r="UPJ37" s="462"/>
      <c r="UPK37" s="462"/>
      <c r="UPL37" s="462"/>
      <c r="UPM37" s="462"/>
      <c r="UPN37" s="462"/>
      <c r="UPO37" s="462"/>
      <c r="UPP37" s="462"/>
      <c r="UPQ37" s="462"/>
      <c r="UPR37" s="462"/>
      <c r="UPS37" s="462"/>
      <c r="UPT37" s="462"/>
      <c r="UPU37" s="462"/>
      <c r="UPV37" s="462"/>
      <c r="UPW37" s="462"/>
      <c r="UPX37" s="462"/>
      <c r="UPY37" s="462"/>
      <c r="UPZ37" s="462"/>
      <c r="UQA37" s="462"/>
      <c r="UQB37" s="462"/>
      <c r="UQC37" s="462"/>
      <c r="UQD37" s="462"/>
      <c r="UQE37" s="462"/>
      <c r="UQF37" s="462"/>
      <c r="UQG37" s="462"/>
      <c r="UQH37" s="462"/>
      <c r="UQI37" s="462"/>
      <c r="UQJ37" s="462"/>
      <c r="UQK37" s="462"/>
      <c r="UQL37" s="462"/>
      <c r="UQM37" s="462"/>
      <c r="UQN37" s="462"/>
      <c r="UQO37" s="462"/>
      <c r="UQP37" s="462"/>
      <c r="UQQ37" s="462"/>
      <c r="UQR37" s="462"/>
      <c r="UQS37" s="462"/>
      <c r="UQT37" s="462"/>
      <c r="UQU37" s="462"/>
      <c r="UQV37" s="462"/>
      <c r="UQW37" s="462"/>
      <c r="UQX37" s="462"/>
      <c r="UQY37" s="462"/>
      <c r="UQZ37" s="462"/>
      <c r="URA37" s="462"/>
      <c r="URB37" s="462"/>
      <c r="URC37" s="462"/>
      <c r="URD37" s="462"/>
      <c r="URE37" s="462"/>
      <c r="URF37" s="462"/>
      <c r="URG37" s="462"/>
      <c r="URH37" s="462"/>
      <c r="URI37" s="462"/>
      <c r="URJ37" s="462"/>
      <c r="URK37" s="462"/>
      <c r="URL37" s="462"/>
      <c r="URM37" s="462"/>
      <c r="URN37" s="462"/>
      <c r="URO37" s="462"/>
      <c r="URP37" s="462"/>
      <c r="URQ37" s="462"/>
      <c r="URR37" s="462"/>
      <c r="URS37" s="462"/>
      <c r="URT37" s="462"/>
      <c r="URU37" s="462"/>
      <c r="URV37" s="462"/>
      <c r="URW37" s="462"/>
      <c r="URX37" s="462"/>
      <c r="URY37" s="462"/>
      <c r="URZ37" s="462"/>
      <c r="USA37" s="462"/>
      <c r="USB37" s="462"/>
      <c r="USC37" s="462"/>
      <c r="USD37" s="462"/>
      <c r="USE37" s="462"/>
      <c r="USF37" s="462"/>
      <c r="USG37" s="462"/>
      <c r="USH37" s="462"/>
      <c r="USI37" s="462"/>
      <c r="USJ37" s="462"/>
      <c r="USK37" s="462"/>
      <c r="USL37" s="462"/>
      <c r="USM37" s="462"/>
      <c r="USN37" s="462"/>
      <c r="USO37" s="462"/>
      <c r="USP37" s="462"/>
      <c r="USQ37" s="462"/>
      <c r="USR37" s="462"/>
      <c r="USS37" s="462"/>
      <c r="UST37" s="462"/>
      <c r="USU37" s="462"/>
      <c r="USV37" s="462"/>
      <c r="USW37" s="462"/>
      <c r="USX37" s="462"/>
      <c r="USY37" s="462"/>
      <c r="USZ37" s="462"/>
      <c r="UTA37" s="462"/>
      <c r="UTB37" s="462"/>
      <c r="UTC37" s="462"/>
      <c r="UTD37" s="462"/>
      <c r="UTE37" s="462"/>
      <c r="UTF37" s="462"/>
      <c r="UTG37" s="462"/>
      <c r="UTH37" s="462"/>
      <c r="UTI37" s="462"/>
      <c r="UTJ37" s="462"/>
      <c r="UTK37" s="462"/>
      <c r="UTL37" s="462"/>
      <c r="UTM37" s="462"/>
      <c r="UTN37" s="462"/>
      <c r="UTO37" s="462"/>
      <c r="UTP37" s="462"/>
      <c r="UTQ37" s="462"/>
      <c r="UTR37" s="462"/>
      <c r="UTS37" s="462"/>
      <c r="UTT37" s="462"/>
      <c r="UTU37" s="462"/>
      <c r="UTV37" s="462"/>
      <c r="UTW37" s="462"/>
      <c r="UTX37" s="462"/>
      <c r="UTY37" s="462"/>
      <c r="UTZ37" s="462"/>
      <c r="UUA37" s="462"/>
      <c r="UUB37" s="462"/>
      <c r="UUC37" s="462"/>
      <c r="UUD37" s="462"/>
      <c r="UUE37" s="462"/>
      <c r="UUF37" s="462"/>
      <c r="UUG37" s="462"/>
      <c r="UUH37" s="462"/>
      <c r="UUI37" s="462"/>
      <c r="UUJ37" s="462"/>
      <c r="UUK37" s="462"/>
      <c r="UUL37" s="462"/>
      <c r="UUM37" s="462"/>
      <c r="UUN37" s="462"/>
      <c r="UUO37" s="462"/>
      <c r="UUP37" s="462"/>
      <c r="UUQ37" s="462"/>
      <c r="UUR37" s="462"/>
      <c r="UUS37" s="462"/>
      <c r="UUT37" s="462"/>
      <c r="UUU37" s="462"/>
      <c r="UUV37" s="462"/>
      <c r="UUW37" s="462"/>
      <c r="UUX37" s="462"/>
      <c r="UUY37" s="462"/>
      <c r="UUZ37" s="462"/>
      <c r="UVA37" s="462"/>
      <c r="UVB37" s="462"/>
      <c r="UVC37" s="462"/>
      <c r="UVD37" s="462"/>
      <c r="UVE37" s="462"/>
      <c r="UVF37" s="462"/>
      <c r="UVG37" s="462"/>
      <c r="UVH37" s="462"/>
      <c r="UVI37" s="462"/>
      <c r="UVJ37" s="462"/>
      <c r="UVK37" s="462"/>
      <c r="UVL37" s="462"/>
      <c r="UVM37" s="462"/>
      <c r="UVN37" s="462"/>
      <c r="UVO37" s="462"/>
      <c r="UVP37" s="462"/>
      <c r="UVQ37" s="462"/>
      <c r="UVR37" s="462"/>
      <c r="UVS37" s="462"/>
      <c r="UVT37" s="462"/>
      <c r="UVU37" s="462"/>
      <c r="UVV37" s="462"/>
      <c r="UVW37" s="462"/>
      <c r="UVX37" s="462"/>
      <c r="UVY37" s="462"/>
      <c r="UVZ37" s="462"/>
      <c r="UWA37" s="462"/>
      <c r="UWB37" s="462"/>
      <c r="UWC37" s="462"/>
      <c r="UWD37" s="462"/>
      <c r="UWE37" s="462"/>
      <c r="UWF37" s="462"/>
      <c r="UWG37" s="462"/>
      <c r="UWH37" s="462"/>
      <c r="UWI37" s="462"/>
      <c r="UWJ37" s="462"/>
      <c r="UWK37" s="462"/>
      <c r="UWL37" s="462"/>
      <c r="UWM37" s="462"/>
      <c r="UWN37" s="462"/>
      <c r="UWO37" s="462"/>
      <c r="UWP37" s="462"/>
      <c r="UWQ37" s="462"/>
      <c r="UWR37" s="462"/>
      <c r="UWS37" s="462"/>
      <c r="UWT37" s="462"/>
      <c r="UWU37" s="462"/>
      <c r="UWV37" s="462"/>
      <c r="UWW37" s="462"/>
      <c r="UWX37" s="462"/>
      <c r="UWY37" s="462"/>
      <c r="UWZ37" s="462"/>
      <c r="UXA37" s="462"/>
      <c r="UXB37" s="462"/>
      <c r="UXC37" s="462"/>
      <c r="UXD37" s="462"/>
      <c r="UXE37" s="462"/>
      <c r="UXF37" s="462"/>
      <c r="UXG37" s="462"/>
      <c r="UXH37" s="462"/>
      <c r="UXI37" s="462"/>
      <c r="UXJ37" s="462"/>
      <c r="UXK37" s="462"/>
      <c r="UXL37" s="462"/>
      <c r="UXM37" s="462"/>
      <c r="UXN37" s="462"/>
      <c r="UXO37" s="462"/>
      <c r="UXP37" s="462"/>
      <c r="UXQ37" s="462"/>
      <c r="UXR37" s="462"/>
      <c r="UXS37" s="462"/>
      <c r="UXT37" s="462"/>
      <c r="UXU37" s="462"/>
      <c r="UXV37" s="462"/>
      <c r="UXW37" s="462"/>
      <c r="UXX37" s="462"/>
      <c r="UXY37" s="462"/>
      <c r="UXZ37" s="462"/>
      <c r="UYA37" s="462"/>
      <c r="UYB37" s="462"/>
      <c r="UYC37" s="462"/>
      <c r="UYD37" s="462"/>
      <c r="UYE37" s="462"/>
      <c r="UYF37" s="462"/>
      <c r="UYG37" s="462"/>
      <c r="UYH37" s="462"/>
      <c r="UYI37" s="462"/>
      <c r="UYJ37" s="462"/>
      <c r="UYK37" s="462"/>
      <c r="UYL37" s="462"/>
      <c r="UYM37" s="462"/>
      <c r="UYN37" s="462"/>
      <c r="UYO37" s="462"/>
      <c r="UYP37" s="462"/>
      <c r="UYQ37" s="462"/>
      <c r="UYR37" s="462"/>
      <c r="UYS37" s="462"/>
      <c r="UYT37" s="462"/>
      <c r="UYU37" s="462"/>
      <c r="UYV37" s="462"/>
      <c r="UYW37" s="462"/>
      <c r="UYX37" s="462"/>
      <c r="UYY37" s="462"/>
      <c r="UYZ37" s="462"/>
      <c r="UZA37" s="462"/>
      <c r="UZB37" s="462"/>
      <c r="UZC37" s="462"/>
      <c r="UZD37" s="462"/>
      <c r="UZE37" s="462"/>
      <c r="UZF37" s="462"/>
      <c r="UZG37" s="462"/>
      <c r="UZH37" s="462"/>
      <c r="UZI37" s="462"/>
      <c r="UZJ37" s="462"/>
      <c r="UZK37" s="462"/>
      <c r="UZL37" s="462"/>
      <c r="UZM37" s="462"/>
      <c r="UZN37" s="462"/>
      <c r="UZO37" s="462"/>
      <c r="UZP37" s="462"/>
      <c r="UZQ37" s="462"/>
      <c r="UZR37" s="462"/>
      <c r="UZS37" s="462"/>
      <c r="UZT37" s="462"/>
      <c r="UZU37" s="462"/>
      <c r="UZV37" s="462"/>
      <c r="UZW37" s="462"/>
      <c r="UZX37" s="462"/>
      <c r="UZY37" s="462"/>
      <c r="UZZ37" s="462"/>
      <c r="VAA37" s="462"/>
      <c r="VAB37" s="462"/>
      <c r="VAC37" s="462"/>
      <c r="VAD37" s="462"/>
      <c r="VAE37" s="462"/>
      <c r="VAF37" s="462"/>
      <c r="VAG37" s="462"/>
      <c r="VAH37" s="462"/>
      <c r="VAI37" s="462"/>
      <c r="VAJ37" s="462"/>
      <c r="VAK37" s="462"/>
      <c r="VAL37" s="462"/>
      <c r="VAM37" s="462"/>
      <c r="VAN37" s="462"/>
      <c r="VAO37" s="462"/>
      <c r="VAP37" s="462"/>
      <c r="VAQ37" s="462"/>
      <c r="VAR37" s="462"/>
      <c r="VAS37" s="462"/>
      <c r="VAT37" s="462"/>
      <c r="VAU37" s="462"/>
      <c r="VAV37" s="462"/>
      <c r="VAW37" s="462"/>
      <c r="VAX37" s="462"/>
      <c r="VAY37" s="462"/>
      <c r="VAZ37" s="462"/>
      <c r="VBA37" s="462"/>
      <c r="VBB37" s="462"/>
      <c r="VBC37" s="462"/>
      <c r="VBD37" s="462"/>
      <c r="VBE37" s="462"/>
      <c r="VBF37" s="462"/>
      <c r="VBG37" s="462"/>
      <c r="VBH37" s="462"/>
      <c r="VBI37" s="462"/>
      <c r="VBJ37" s="462"/>
      <c r="VBK37" s="462"/>
      <c r="VBL37" s="462"/>
      <c r="VBM37" s="462"/>
      <c r="VBN37" s="462"/>
      <c r="VBO37" s="462"/>
      <c r="VBP37" s="462"/>
      <c r="VBQ37" s="462"/>
      <c r="VBR37" s="462"/>
      <c r="VBS37" s="462"/>
      <c r="VBT37" s="462"/>
      <c r="VBU37" s="462"/>
      <c r="VBV37" s="462"/>
      <c r="VBW37" s="462"/>
      <c r="VBX37" s="462"/>
      <c r="VBY37" s="462"/>
      <c r="VBZ37" s="462"/>
      <c r="VCA37" s="462"/>
      <c r="VCB37" s="462"/>
      <c r="VCC37" s="462"/>
      <c r="VCD37" s="462"/>
      <c r="VCE37" s="462"/>
      <c r="VCF37" s="462"/>
      <c r="VCG37" s="462"/>
      <c r="VCH37" s="462"/>
      <c r="VCI37" s="462"/>
      <c r="VCJ37" s="462"/>
      <c r="VCK37" s="462"/>
      <c r="VCL37" s="462"/>
      <c r="VCM37" s="462"/>
      <c r="VCN37" s="462"/>
      <c r="VCO37" s="462"/>
      <c r="VCP37" s="462"/>
      <c r="VCQ37" s="462"/>
      <c r="VCR37" s="462"/>
      <c r="VCS37" s="462"/>
      <c r="VCT37" s="462"/>
      <c r="VCU37" s="462"/>
      <c r="VCV37" s="462"/>
      <c r="VCW37" s="462"/>
      <c r="VCX37" s="462"/>
      <c r="VCY37" s="462"/>
      <c r="VCZ37" s="462"/>
      <c r="VDA37" s="462"/>
      <c r="VDB37" s="462"/>
      <c r="VDC37" s="462"/>
      <c r="VDD37" s="462"/>
      <c r="VDE37" s="462"/>
      <c r="VDF37" s="462"/>
      <c r="VDG37" s="462"/>
      <c r="VDH37" s="462"/>
      <c r="VDI37" s="462"/>
      <c r="VDJ37" s="462"/>
      <c r="VDK37" s="462"/>
      <c r="VDL37" s="462"/>
      <c r="VDM37" s="462"/>
      <c r="VDN37" s="462"/>
      <c r="VDO37" s="462"/>
      <c r="VDP37" s="462"/>
      <c r="VDQ37" s="462"/>
      <c r="VDR37" s="462"/>
      <c r="VDS37" s="462"/>
      <c r="VDT37" s="462"/>
      <c r="VDU37" s="462"/>
      <c r="VDV37" s="462"/>
      <c r="VDW37" s="462"/>
      <c r="VDX37" s="462"/>
      <c r="VDY37" s="462"/>
      <c r="VDZ37" s="462"/>
      <c r="VEA37" s="462"/>
      <c r="VEB37" s="462"/>
      <c r="VEC37" s="462"/>
      <c r="VED37" s="462"/>
      <c r="VEE37" s="462"/>
      <c r="VEF37" s="462"/>
      <c r="VEG37" s="462"/>
      <c r="VEH37" s="462"/>
      <c r="VEI37" s="462"/>
      <c r="VEJ37" s="462"/>
      <c r="VEK37" s="462"/>
      <c r="VEL37" s="462"/>
      <c r="VEM37" s="462"/>
      <c r="VEN37" s="462"/>
      <c r="VEO37" s="462"/>
      <c r="VEP37" s="462"/>
      <c r="VEQ37" s="462"/>
      <c r="VER37" s="462"/>
      <c r="VES37" s="462"/>
      <c r="VET37" s="462"/>
      <c r="VEU37" s="462"/>
      <c r="VEV37" s="462"/>
      <c r="VEW37" s="462"/>
      <c r="VEX37" s="462"/>
      <c r="VEY37" s="462"/>
      <c r="VEZ37" s="462"/>
      <c r="VFA37" s="462"/>
      <c r="VFB37" s="462"/>
      <c r="VFC37" s="462"/>
      <c r="VFD37" s="462"/>
      <c r="VFE37" s="462"/>
      <c r="VFF37" s="462"/>
      <c r="VFG37" s="462"/>
      <c r="VFH37" s="462"/>
      <c r="VFI37" s="462"/>
      <c r="VFJ37" s="462"/>
      <c r="VFK37" s="462"/>
      <c r="VFL37" s="462"/>
      <c r="VFM37" s="462"/>
      <c r="VFN37" s="462"/>
      <c r="VFO37" s="462"/>
      <c r="VFP37" s="462"/>
      <c r="VFQ37" s="462"/>
      <c r="VFR37" s="462"/>
      <c r="VFS37" s="462"/>
      <c r="VFT37" s="462"/>
      <c r="VFU37" s="462"/>
      <c r="VFV37" s="462"/>
      <c r="VFW37" s="462"/>
      <c r="VFX37" s="462"/>
      <c r="VFY37" s="462"/>
      <c r="VFZ37" s="462"/>
      <c r="VGA37" s="462"/>
      <c r="VGB37" s="462"/>
      <c r="VGC37" s="462"/>
      <c r="VGD37" s="462"/>
      <c r="VGE37" s="462"/>
      <c r="VGF37" s="462"/>
      <c r="VGG37" s="462"/>
      <c r="VGH37" s="462"/>
      <c r="VGI37" s="462"/>
      <c r="VGJ37" s="462"/>
      <c r="VGK37" s="462"/>
      <c r="VGL37" s="462"/>
      <c r="VGM37" s="462"/>
      <c r="VGN37" s="462"/>
      <c r="VGO37" s="462"/>
      <c r="VGP37" s="462"/>
      <c r="VGQ37" s="462"/>
      <c r="VGR37" s="462"/>
      <c r="VGS37" s="462"/>
      <c r="VGT37" s="462"/>
      <c r="VGU37" s="462"/>
      <c r="VGV37" s="462"/>
      <c r="VGW37" s="462"/>
      <c r="VGX37" s="462"/>
      <c r="VGY37" s="462"/>
      <c r="VGZ37" s="462"/>
      <c r="VHA37" s="462"/>
      <c r="VHB37" s="462"/>
      <c r="VHC37" s="462"/>
      <c r="VHD37" s="462"/>
      <c r="VHE37" s="462"/>
      <c r="VHF37" s="462"/>
      <c r="VHG37" s="462"/>
      <c r="VHH37" s="462"/>
      <c r="VHI37" s="462"/>
      <c r="VHJ37" s="462"/>
      <c r="VHK37" s="462"/>
      <c r="VHL37" s="462"/>
      <c r="VHM37" s="462"/>
      <c r="VHN37" s="462"/>
      <c r="VHO37" s="462"/>
      <c r="VHP37" s="462"/>
      <c r="VHQ37" s="462"/>
      <c r="VHR37" s="462"/>
      <c r="VHS37" s="462"/>
      <c r="VHT37" s="462"/>
      <c r="VHU37" s="462"/>
      <c r="VHV37" s="462"/>
      <c r="VHW37" s="462"/>
      <c r="VHX37" s="462"/>
      <c r="VHY37" s="462"/>
      <c r="VHZ37" s="462"/>
      <c r="VIA37" s="462"/>
      <c r="VIB37" s="462"/>
      <c r="VIC37" s="462"/>
      <c r="VID37" s="462"/>
      <c r="VIE37" s="462"/>
      <c r="VIF37" s="462"/>
      <c r="VIG37" s="462"/>
      <c r="VIH37" s="462"/>
      <c r="VII37" s="462"/>
      <c r="VIJ37" s="462"/>
      <c r="VIK37" s="462"/>
      <c r="VIL37" s="462"/>
      <c r="VIM37" s="462"/>
      <c r="VIN37" s="462"/>
      <c r="VIO37" s="462"/>
      <c r="VIP37" s="462"/>
      <c r="VIQ37" s="462"/>
      <c r="VIR37" s="462"/>
      <c r="VIS37" s="462"/>
      <c r="VIT37" s="462"/>
      <c r="VIU37" s="462"/>
      <c r="VIV37" s="462"/>
      <c r="VIW37" s="462"/>
      <c r="VIX37" s="462"/>
      <c r="VIY37" s="462"/>
      <c r="VIZ37" s="462"/>
      <c r="VJA37" s="462"/>
      <c r="VJB37" s="462"/>
      <c r="VJC37" s="462"/>
      <c r="VJD37" s="462"/>
      <c r="VJE37" s="462"/>
      <c r="VJF37" s="462"/>
      <c r="VJG37" s="462"/>
      <c r="VJH37" s="462"/>
      <c r="VJI37" s="462"/>
      <c r="VJJ37" s="462"/>
      <c r="VJK37" s="462"/>
      <c r="VJL37" s="462"/>
      <c r="VJM37" s="462"/>
      <c r="VJN37" s="462"/>
      <c r="VJO37" s="462"/>
      <c r="VJP37" s="462"/>
      <c r="VJQ37" s="462"/>
      <c r="VJR37" s="462"/>
      <c r="VJS37" s="462"/>
      <c r="VJT37" s="462"/>
      <c r="VJU37" s="462"/>
      <c r="VJV37" s="462"/>
      <c r="VJW37" s="462"/>
      <c r="VJX37" s="462"/>
      <c r="VJY37" s="462"/>
      <c r="VJZ37" s="462"/>
      <c r="VKA37" s="462"/>
      <c r="VKB37" s="462"/>
      <c r="VKC37" s="462"/>
      <c r="VKD37" s="462"/>
      <c r="VKE37" s="462"/>
      <c r="VKF37" s="462"/>
      <c r="VKG37" s="462"/>
      <c r="VKH37" s="462"/>
      <c r="VKI37" s="462"/>
      <c r="VKJ37" s="462"/>
      <c r="VKK37" s="462"/>
      <c r="VKL37" s="462"/>
      <c r="VKM37" s="462"/>
      <c r="VKN37" s="462"/>
      <c r="VKO37" s="462"/>
      <c r="VKP37" s="462"/>
      <c r="VKQ37" s="462"/>
      <c r="VKR37" s="462"/>
      <c r="VKS37" s="462"/>
      <c r="VKT37" s="462"/>
      <c r="VKU37" s="462"/>
      <c r="VKV37" s="462"/>
      <c r="VKW37" s="462"/>
      <c r="VKX37" s="462"/>
      <c r="VKY37" s="462"/>
      <c r="VKZ37" s="462"/>
      <c r="VLA37" s="462"/>
      <c r="VLB37" s="462"/>
      <c r="VLC37" s="462"/>
      <c r="VLD37" s="462"/>
      <c r="VLE37" s="462"/>
      <c r="VLF37" s="462"/>
      <c r="VLG37" s="462"/>
      <c r="VLH37" s="462"/>
      <c r="VLI37" s="462"/>
      <c r="VLJ37" s="462"/>
      <c r="VLK37" s="462"/>
      <c r="VLL37" s="462"/>
      <c r="VLM37" s="462"/>
      <c r="VLN37" s="462"/>
      <c r="VLO37" s="462"/>
      <c r="VLP37" s="462"/>
      <c r="VLQ37" s="462"/>
      <c r="VLR37" s="462"/>
      <c r="VLS37" s="462"/>
      <c r="VLT37" s="462"/>
      <c r="VLU37" s="462"/>
      <c r="VLV37" s="462"/>
      <c r="VLW37" s="462"/>
      <c r="VLX37" s="462"/>
      <c r="VLY37" s="462"/>
      <c r="VLZ37" s="462"/>
      <c r="VMA37" s="462"/>
      <c r="VMB37" s="462"/>
      <c r="VMC37" s="462"/>
      <c r="VMD37" s="462"/>
      <c r="VME37" s="462"/>
      <c r="VMF37" s="462"/>
      <c r="VMG37" s="462"/>
      <c r="VMH37" s="462"/>
      <c r="VMI37" s="462"/>
      <c r="VMJ37" s="462"/>
      <c r="VMK37" s="462"/>
      <c r="VML37" s="462"/>
      <c r="VMM37" s="462"/>
      <c r="VMN37" s="462"/>
      <c r="VMO37" s="462"/>
      <c r="VMP37" s="462"/>
      <c r="VMQ37" s="462"/>
      <c r="VMR37" s="462"/>
      <c r="VMS37" s="462"/>
      <c r="VMT37" s="462"/>
      <c r="VMU37" s="462"/>
      <c r="VMV37" s="462"/>
      <c r="VMW37" s="462"/>
      <c r="VMX37" s="462"/>
      <c r="VMY37" s="462"/>
      <c r="VMZ37" s="462"/>
      <c r="VNA37" s="462"/>
      <c r="VNB37" s="462"/>
      <c r="VNC37" s="462"/>
      <c r="VND37" s="462"/>
      <c r="VNE37" s="462"/>
      <c r="VNF37" s="462"/>
      <c r="VNG37" s="462"/>
      <c r="VNH37" s="462"/>
      <c r="VNI37" s="462"/>
      <c r="VNJ37" s="462"/>
      <c r="VNK37" s="462"/>
      <c r="VNL37" s="462"/>
      <c r="VNM37" s="462"/>
      <c r="VNN37" s="462"/>
      <c r="VNO37" s="462"/>
      <c r="VNP37" s="462"/>
      <c r="VNQ37" s="462"/>
      <c r="VNR37" s="462"/>
      <c r="VNS37" s="462"/>
      <c r="VNT37" s="462"/>
      <c r="VNU37" s="462"/>
      <c r="VNV37" s="462"/>
      <c r="VNW37" s="462"/>
      <c r="VNX37" s="462"/>
      <c r="VNY37" s="462"/>
      <c r="VNZ37" s="462"/>
      <c r="VOA37" s="462"/>
      <c r="VOB37" s="462"/>
      <c r="VOC37" s="462"/>
      <c r="VOD37" s="462"/>
      <c r="VOE37" s="462"/>
      <c r="VOF37" s="462"/>
      <c r="VOG37" s="462"/>
      <c r="VOH37" s="462"/>
      <c r="VOI37" s="462"/>
      <c r="VOJ37" s="462"/>
      <c r="VOK37" s="462"/>
      <c r="VOL37" s="462"/>
      <c r="VOM37" s="462"/>
      <c r="VON37" s="462"/>
      <c r="VOO37" s="462"/>
      <c r="VOP37" s="462"/>
      <c r="VOQ37" s="462"/>
      <c r="VOR37" s="462"/>
      <c r="VOS37" s="462"/>
      <c r="VOT37" s="462"/>
      <c r="VOU37" s="462"/>
      <c r="VOV37" s="462"/>
      <c r="VOW37" s="462"/>
      <c r="VOX37" s="462"/>
      <c r="VOY37" s="462"/>
      <c r="VOZ37" s="462"/>
      <c r="VPA37" s="462"/>
      <c r="VPB37" s="462"/>
      <c r="VPC37" s="462"/>
      <c r="VPD37" s="462"/>
      <c r="VPE37" s="462"/>
      <c r="VPF37" s="462"/>
      <c r="VPG37" s="462"/>
      <c r="VPH37" s="462"/>
      <c r="VPI37" s="462"/>
      <c r="VPJ37" s="462"/>
      <c r="VPK37" s="462"/>
      <c r="VPL37" s="462"/>
      <c r="VPM37" s="462"/>
      <c r="VPN37" s="462"/>
      <c r="VPO37" s="462"/>
      <c r="VPP37" s="462"/>
      <c r="VPQ37" s="462"/>
      <c r="VPR37" s="462"/>
      <c r="VPS37" s="462"/>
      <c r="VPT37" s="462"/>
      <c r="VPU37" s="462"/>
      <c r="VPV37" s="462"/>
      <c r="VPW37" s="462"/>
      <c r="VPX37" s="462"/>
      <c r="VPY37" s="462"/>
      <c r="VPZ37" s="462"/>
      <c r="VQA37" s="462"/>
      <c r="VQB37" s="462"/>
      <c r="VQC37" s="462"/>
      <c r="VQD37" s="462"/>
      <c r="VQE37" s="462"/>
      <c r="VQF37" s="462"/>
      <c r="VQG37" s="462"/>
      <c r="VQH37" s="462"/>
      <c r="VQI37" s="462"/>
      <c r="VQJ37" s="462"/>
      <c r="VQK37" s="462"/>
      <c r="VQL37" s="462"/>
      <c r="VQM37" s="462"/>
      <c r="VQN37" s="462"/>
      <c r="VQO37" s="462"/>
      <c r="VQP37" s="462"/>
      <c r="VQQ37" s="462"/>
      <c r="VQR37" s="462"/>
      <c r="VQS37" s="462"/>
      <c r="VQT37" s="462"/>
      <c r="VQU37" s="462"/>
      <c r="VQV37" s="462"/>
      <c r="VQW37" s="462"/>
      <c r="VQX37" s="462"/>
      <c r="VQY37" s="462"/>
      <c r="VQZ37" s="462"/>
      <c r="VRA37" s="462"/>
      <c r="VRB37" s="462"/>
      <c r="VRC37" s="462"/>
      <c r="VRD37" s="462"/>
      <c r="VRE37" s="462"/>
      <c r="VRF37" s="462"/>
      <c r="VRG37" s="462"/>
      <c r="VRH37" s="462"/>
      <c r="VRI37" s="462"/>
      <c r="VRJ37" s="462"/>
      <c r="VRK37" s="462"/>
      <c r="VRL37" s="462"/>
      <c r="VRM37" s="462"/>
      <c r="VRN37" s="462"/>
      <c r="VRO37" s="462"/>
      <c r="VRP37" s="462"/>
      <c r="VRQ37" s="462"/>
      <c r="VRR37" s="462"/>
      <c r="VRS37" s="462"/>
      <c r="VRT37" s="462"/>
      <c r="VRU37" s="462"/>
      <c r="VRV37" s="462"/>
      <c r="VRW37" s="462"/>
      <c r="VRX37" s="462"/>
      <c r="VRY37" s="462"/>
      <c r="VRZ37" s="462"/>
      <c r="VSA37" s="462"/>
      <c r="VSB37" s="462"/>
      <c r="VSC37" s="462"/>
      <c r="VSD37" s="462"/>
      <c r="VSE37" s="462"/>
      <c r="VSF37" s="462"/>
      <c r="VSG37" s="462"/>
      <c r="VSH37" s="462"/>
      <c r="VSI37" s="462"/>
      <c r="VSJ37" s="462"/>
      <c r="VSK37" s="462"/>
      <c r="VSL37" s="462"/>
      <c r="VSM37" s="462"/>
      <c r="VSN37" s="462"/>
      <c r="VSO37" s="462"/>
      <c r="VSP37" s="462"/>
      <c r="VSQ37" s="462"/>
      <c r="VSR37" s="462"/>
      <c r="VSS37" s="462"/>
      <c r="VST37" s="462"/>
      <c r="VSU37" s="462"/>
      <c r="VSV37" s="462"/>
      <c r="VSW37" s="462"/>
      <c r="VSX37" s="462"/>
      <c r="VSY37" s="462"/>
      <c r="VSZ37" s="462"/>
      <c r="VTA37" s="462"/>
      <c r="VTB37" s="462"/>
      <c r="VTC37" s="462"/>
      <c r="VTD37" s="462"/>
      <c r="VTE37" s="462"/>
      <c r="VTF37" s="462"/>
      <c r="VTG37" s="462"/>
      <c r="VTH37" s="462"/>
      <c r="VTI37" s="462"/>
      <c r="VTJ37" s="462"/>
      <c r="VTK37" s="462"/>
      <c r="VTL37" s="462"/>
      <c r="VTM37" s="462"/>
      <c r="VTN37" s="462"/>
      <c r="VTO37" s="462"/>
      <c r="VTP37" s="462"/>
      <c r="VTQ37" s="462"/>
      <c r="VTR37" s="462"/>
      <c r="VTS37" s="462"/>
      <c r="VTT37" s="462"/>
      <c r="VTU37" s="462"/>
      <c r="VTV37" s="462"/>
      <c r="VTW37" s="462"/>
      <c r="VTX37" s="462"/>
      <c r="VTY37" s="462"/>
      <c r="VTZ37" s="462"/>
      <c r="VUA37" s="462"/>
      <c r="VUB37" s="462"/>
      <c r="VUC37" s="462"/>
      <c r="VUD37" s="462"/>
      <c r="VUE37" s="462"/>
      <c r="VUF37" s="462"/>
      <c r="VUG37" s="462"/>
      <c r="VUH37" s="462"/>
      <c r="VUI37" s="462"/>
      <c r="VUJ37" s="462"/>
      <c r="VUK37" s="462"/>
      <c r="VUL37" s="462"/>
      <c r="VUM37" s="462"/>
      <c r="VUN37" s="462"/>
      <c r="VUO37" s="462"/>
      <c r="VUP37" s="462"/>
      <c r="VUQ37" s="462"/>
      <c r="VUR37" s="462"/>
      <c r="VUS37" s="462"/>
      <c r="VUT37" s="462"/>
      <c r="VUU37" s="462"/>
      <c r="VUV37" s="462"/>
      <c r="VUW37" s="462"/>
      <c r="VUX37" s="462"/>
      <c r="VUY37" s="462"/>
      <c r="VUZ37" s="462"/>
      <c r="VVA37" s="462"/>
      <c r="VVB37" s="462"/>
      <c r="VVC37" s="462"/>
      <c r="VVD37" s="462"/>
      <c r="VVE37" s="462"/>
      <c r="VVF37" s="462"/>
      <c r="VVG37" s="462"/>
      <c r="VVH37" s="462"/>
      <c r="VVI37" s="462"/>
      <c r="VVJ37" s="462"/>
      <c r="VVK37" s="462"/>
      <c r="VVL37" s="462"/>
      <c r="VVM37" s="462"/>
      <c r="VVN37" s="462"/>
      <c r="VVO37" s="462"/>
      <c r="VVP37" s="462"/>
      <c r="VVQ37" s="462"/>
      <c r="VVR37" s="462"/>
      <c r="VVS37" s="462"/>
      <c r="VVT37" s="462"/>
      <c r="VVU37" s="462"/>
      <c r="VVV37" s="462"/>
      <c r="VVW37" s="462"/>
      <c r="VVX37" s="462"/>
      <c r="VVY37" s="462"/>
      <c r="VVZ37" s="462"/>
      <c r="VWA37" s="462"/>
      <c r="VWB37" s="462"/>
      <c r="VWC37" s="462"/>
      <c r="VWD37" s="462"/>
      <c r="VWE37" s="462"/>
      <c r="VWF37" s="462"/>
      <c r="VWG37" s="462"/>
      <c r="VWH37" s="462"/>
      <c r="VWI37" s="462"/>
      <c r="VWJ37" s="462"/>
      <c r="VWK37" s="462"/>
      <c r="VWL37" s="462"/>
      <c r="VWM37" s="462"/>
      <c r="VWN37" s="462"/>
      <c r="VWO37" s="462"/>
      <c r="VWP37" s="462"/>
      <c r="VWQ37" s="462"/>
      <c r="VWR37" s="462"/>
      <c r="VWS37" s="462"/>
      <c r="VWT37" s="462"/>
      <c r="VWU37" s="462"/>
      <c r="VWV37" s="462"/>
      <c r="VWW37" s="462"/>
      <c r="VWX37" s="462"/>
      <c r="VWY37" s="462"/>
      <c r="VWZ37" s="462"/>
      <c r="VXA37" s="462"/>
      <c r="VXB37" s="462"/>
      <c r="VXC37" s="462"/>
      <c r="VXD37" s="462"/>
      <c r="VXE37" s="462"/>
      <c r="VXF37" s="462"/>
      <c r="VXG37" s="462"/>
      <c r="VXH37" s="462"/>
      <c r="VXI37" s="462"/>
      <c r="VXJ37" s="462"/>
      <c r="VXK37" s="462"/>
      <c r="VXL37" s="462"/>
      <c r="VXM37" s="462"/>
      <c r="VXN37" s="462"/>
      <c r="VXO37" s="462"/>
      <c r="VXP37" s="462"/>
      <c r="VXQ37" s="462"/>
      <c r="VXR37" s="462"/>
      <c r="VXS37" s="462"/>
      <c r="VXT37" s="462"/>
      <c r="VXU37" s="462"/>
      <c r="VXV37" s="462"/>
      <c r="VXW37" s="462"/>
      <c r="VXX37" s="462"/>
      <c r="VXY37" s="462"/>
      <c r="VXZ37" s="462"/>
      <c r="VYA37" s="462"/>
      <c r="VYB37" s="462"/>
      <c r="VYC37" s="462"/>
      <c r="VYD37" s="462"/>
      <c r="VYE37" s="462"/>
      <c r="VYF37" s="462"/>
      <c r="VYG37" s="462"/>
      <c r="VYH37" s="462"/>
      <c r="VYI37" s="462"/>
      <c r="VYJ37" s="462"/>
      <c r="VYK37" s="462"/>
      <c r="VYL37" s="462"/>
      <c r="VYM37" s="462"/>
      <c r="VYN37" s="462"/>
      <c r="VYO37" s="462"/>
      <c r="VYP37" s="462"/>
      <c r="VYQ37" s="462"/>
      <c r="VYR37" s="462"/>
      <c r="VYS37" s="462"/>
      <c r="VYT37" s="462"/>
      <c r="VYU37" s="462"/>
      <c r="VYV37" s="462"/>
      <c r="VYW37" s="462"/>
      <c r="VYX37" s="462"/>
      <c r="VYY37" s="462"/>
      <c r="VYZ37" s="462"/>
      <c r="VZA37" s="462"/>
      <c r="VZB37" s="462"/>
      <c r="VZC37" s="462"/>
      <c r="VZD37" s="462"/>
      <c r="VZE37" s="462"/>
      <c r="VZF37" s="462"/>
      <c r="VZG37" s="462"/>
      <c r="VZH37" s="462"/>
      <c r="VZI37" s="462"/>
      <c r="VZJ37" s="462"/>
      <c r="VZK37" s="462"/>
      <c r="VZL37" s="462"/>
      <c r="VZM37" s="462"/>
      <c r="VZN37" s="462"/>
      <c r="VZO37" s="462"/>
      <c r="VZP37" s="462"/>
      <c r="VZQ37" s="462"/>
      <c r="VZR37" s="462"/>
      <c r="VZS37" s="462"/>
      <c r="VZT37" s="462"/>
      <c r="VZU37" s="462"/>
      <c r="VZV37" s="462"/>
      <c r="VZW37" s="462"/>
      <c r="VZX37" s="462"/>
      <c r="VZY37" s="462"/>
      <c r="VZZ37" s="462"/>
      <c r="WAA37" s="462"/>
      <c r="WAB37" s="462"/>
      <c r="WAC37" s="462"/>
      <c r="WAD37" s="462"/>
      <c r="WAE37" s="462"/>
      <c r="WAF37" s="462"/>
      <c r="WAG37" s="462"/>
      <c r="WAH37" s="462"/>
      <c r="WAI37" s="462"/>
      <c r="WAJ37" s="462"/>
      <c r="WAK37" s="462"/>
      <c r="WAL37" s="462"/>
      <c r="WAM37" s="462"/>
      <c r="WAN37" s="462"/>
      <c r="WAO37" s="462"/>
      <c r="WAP37" s="462"/>
      <c r="WAQ37" s="462"/>
      <c r="WAR37" s="462"/>
      <c r="WAS37" s="462"/>
      <c r="WAT37" s="462"/>
      <c r="WAU37" s="462"/>
      <c r="WAV37" s="462"/>
      <c r="WAW37" s="462"/>
      <c r="WAX37" s="462"/>
      <c r="WAY37" s="462"/>
      <c r="WAZ37" s="462"/>
      <c r="WBA37" s="462"/>
      <c r="WBB37" s="462"/>
      <c r="WBC37" s="462"/>
      <c r="WBD37" s="462"/>
      <c r="WBE37" s="462"/>
      <c r="WBF37" s="462"/>
      <c r="WBG37" s="462"/>
      <c r="WBH37" s="462"/>
      <c r="WBI37" s="462"/>
      <c r="WBJ37" s="462"/>
      <c r="WBK37" s="462"/>
      <c r="WBL37" s="462"/>
      <c r="WBM37" s="462"/>
      <c r="WBN37" s="462"/>
      <c r="WBO37" s="462"/>
      <c r="WBP37" s="462"/>
      <c r="WBQ37" s="462"/>
      <c r="WBR37" s="462"/>
      <c r="WBS37" s="462"/>
      <c r="WBT37" s="462"/>
      <c r="WBU37" s="462"/>
      <c r="WBV37" s="462"/>
      <c r="WBW37" s="462"/>
      <c r="WBX37" s="462"/>
      <c r="WBY37" s="462"/>
      <c r="WBZ37" s="462"/>
      <c r="WCA37" s="462"/>
      <c r="WCB37" s="462"/>
      <c r="WCC37" s="462"/>
      <c r="WCD37" s="462"/>
      <c r="WCE37" s="462"/>
      <c r="WCF37" s="462"/>
      <c r="WCG37" s="462"/>
      <c r="WCH37" s="462"/>
      <c r="WCI37" s="462"/>
      <c r="WCJ37" s="462"/>
      <c r="WCK37" s="462"/>
      <c r="WCL37" s="462"/>
      <c r="WCM37" s="462"/>
      <c r="WCN37" s="462"/>
      <c r="WCO37" s="462"/>
      <c r="WCP37" s="462"/>
      <c r="WCQ37" s="462"/>
      <c r="WCR37" s="462"/>
      <c r="WCS37" s="462"/>
      <c r="WCT37" s="462"/>
      <c r="WCU37" s="462"/>
      <c r="WCV37" s="462"/>
      <c r="WCW37" s="462"/>
      <c r="WCX37" s="462"/>
      <c r="WCY37" s="462"/>
      <c r="WCZ37" s="462"/>
      <c r="WDA37" s="462"/>
      <c r="WDB37" s="462"/>
      <c r="WDC37" s="462"/>
      <c r="WDD37" s="462"/>
      <c r="WDE37" s="462"/>
      <c r="WDF37" s="462"/>
      <c r="WDG37" s="462"/>
      <c r="WDH37" s="462"/>
      <c r="WDI37" s="462"/>
      <c r="WDJ37" s="462"/>
      <c r="WDK37" s="462"/>
      <c r="WDL37" s="462"/>
      <c r="WDM37" s="462"/>
      <c r="WDN37" s="462"/>
      <c r="WDO37" s="462"/>
      <c r="WDP37" s="462"/>
      <c r="WDQ37" s="462"/>
      <c r="WDR37" s="462"/>
      <c r="WDS37" s="462"/>
      <c r="WDT37" s="462"/>
      <c r="WDU37" s="462"/>
      <c r="WDV37" s="462"/>
      <c r="WDW37" s="462"/>
      <c r="WDX37" s="462"/>
      <c r="WDY37" s="462"/>
      <c r="WDZ37" s="462"/>
      <c r="WEA37" s="462"/>
      <c r="WEB37" s="462"/>
      <c r="WEC37" s="462"/>
      <c r="WED37" s="462"/>
      <c r="WEE37" s="462"/>
      <c r="WEF37" s="462"/>
      <c r="WEG37" s="462"/>
      <c r="WEH37" s="462"/>
      <c r="WEI37" s="462"/>
      <c r="WEJ37" s="462"/>
      <c r="WEK37" s="462"/>
      <c r="WEL37" s="462"/>
      <c r="WEM37" s="462"/>
      <c r="WEN37" s="462"/>
      <c r="WEO37" s="462"/>
      <c r="WEP37" s="462"/>
      <c r="WEQ37" s="462"/>
      <c r="WER37" s="462"/>
      <c r="WES37" s="462"/>
      <c r="WET37" s="462"/>
      <c r="WEU37" s="462"/>
      <c r="WEV37" s="462"/>
      <c r="WEW37" s="462"/>
      <c r="WEX37" s="462"/>
      <c r="WEY37" s="462"/>
      <c r="WEZ37" s="462"/>
      <c r="WFA37" s="462"/>
      <c r="WFB37" s="462"/>
      <c r="WFC37" s="462"/>
      <c r="WFD37" s="462"/>
      <c r="WFE37" s="462"/>
      <c r="WFF37" s="462"/>
      <c r="WFG37" s="462"/>
      <c r="WFH37" s="462"/>
      <c r="WFI37" s="462"/>
      <c r="WFJ37" s="462"/>
      <c r="WFK37" s="462"/>
      <c r="WFL37" s="462"/>
      <c r="WFM37" s="462"/>
      <c r="WFN37" s="462"/>
      <c r="WFO37" s="462"/>
      <c r="WFP37" s="462"/>
      <c r="WFQ37" s="462"/>
      <c r="WFR37" s="462"/>
      <c r="WFS37" s="462"/>
      <c r="WFT37" s="462"/>
      <c r="WFU37" s="462"/>
      <c r="WFV37" s="462"/>
      <c r="WFW37" s="462"/>
      <c r="WFX37" s="462"/>
      <c r="WFY37" s="462"/>
      <c r="WFZ37" s="462"/>
      <c r="WGA37" s="462"/>
      <c r="WGB37" s="462"/>
      <c r="WGC37" s="462"/>
      <c r="WGD37" s="462"/>
      <c r="WGE37" s="462"/>
      <c r="WGF37" s="462"/>
      <c r="WGG37" s="462"/>
      <c r="WGH37" s="462"/>
      <c r="WGI37" s="462"/>
      <c r="WGJ37" s="462"/>
      <c r="WGK37" s="462"/>
      <c r="WGL37" s="462"/>
      <c r="WGM37" s="462"/>
      <c r="WGN37" s="462"/>
      <c r="WGO37" s="462"/>
      <c r="WGP37" s="462"/>
      <c r="WGQ37" s="462"/>
      <c r="WGR37" s="462"/>
      <c r="WGS37" s="462"/>
      <c r="WGT37" s="462"/>
      <c r="WGU37" s="462"/>
      <c r="WGV37" s="462"/>
      <c r="WGW37" s="462"/>
      <c r="WGX37" s="462"/>
      <c r="WGY37" s="462"/>
      <c r="WGZ37" s="462"/>
      <c r="WHA37" s="462"/>
      <c r="WHB37" s="462"/>
      <c r="WHC37" s="462"/>
      <c r="WHD37" s="462"/>
      <c r="WHE37" s="462"/>
      <c r="WHF37" s="462"/>
      <c r="WHG37" s="462"/>
      <c r="WHH37" s="462"/>
      <c r="WHI37" s="462"/>
      <c r="WHJ37" s="462"/>
      <c r="WHK37" s="462"/>
      <c r="WHL37" s="462"/>
      <c r="WHM37" s="462"/>
      <c r="WHN37" s="462"/>
      <c r="WHO37" s="462"/>
      <c r="WHP37" s="462"/>
      <c r="WHQ37" s="462"/>
      <c r="WHR37" s="462"/>
      <c r="WHS37" s="462"/>
      <c r="WHT37" s="462"/>
      <c r="WHU37" s="462"/>
      <c r="WHV37" s="462"/>
      <c r="WHW37" s="462"/>
      <c r="WHX37" s="462"/>
      <c r="WHY37" s="462"/>
      <c r="WHZ37" s="462"/>
      <c r="WIA37" s="462"/>
      <c r="WIB37" s="462"/>
      <c r="WIC37" s="462"/>
      <c r="WID37" s="462"/>
      <c r="WIE37" s="462"/>
      <c r="WIF37" s="462"/>
      <c r="WIG37" s="462"/>
      <c r="WIH37" s="462"/>
      <c r="WII37" s="462"/>
      <c r="WIJ37" s="462"/>
      <c r="WIK37" s="462"/>
      <c r="WIL37" s="462"/>
      <c r="WIM37" s="462"/>
      <c r="WIN37" s="462"/>
      <c r="WIO37" s="462"/>
      <c r="WIP37" s="462"/>
      <c r="WIQ37" s="462"/>
      <c r="WIR37" s="462"/>
      <c r="WIS37" s="462"/>
      <c r="WIT37" s="462"/>
      <c r="WIU37" s="462"/>
      <c r="WIV37" s="462"/>
      <c r="WIW37" s="462"/>
      <c r="WIX37" s="462"/>
      <c r="WIY37" s="462"/>
      <c r="WIZ37" s="462"/>
      <c r="WJA37" s="462"/>
      <c r="WJB37" s="462"/>
      <c r="WJC37" s="462"/>
      <c r="WJD37" s="462"/>
      <c r="WJE37" s="462"/>
      <c r="WJF37" s="462"/>
      <c r="WJG37" s="462"/>
      <c r="WJH37" s="462"/>
      <c r="WJI37" s="462"/>
      <c r="WJJ37" s="462"/>
      <c r="WJK37" s="462"/>
      <c r="WJL37" s="462"/>
      <c r="WJM37" s="462"/>
      <c r="WJN37" s="462"/>
      <c r="WJO37" s="462"/>
      <c r="WJP37" s="462"/>
      <c r="WJQ37" s="462"/>
      <c r="WJR37" s="462"/>
      <c r="WJS37" s="462"/>
      <c r="WJT37" s="462"/>
      <c r="WJU37" s="462"/>
      <c r="WJV37" s="462"/>
      <c r="WJW37" s="462"/>
      <c r="WJX37" s="462"/>
      <c r="WJY37" s="462"/>
      <c r="WJZ37" s="462"/>
      <c r="WKA37" s="462"/>
      <c r="WKB37" s="462"/>
      <c r="WKC37" s="462"/>
      <c r="WKD37" s="462"/>
      <c r="WKE37" s="462"/>
      <c r="WKF37" s="462"/>
      <c r="WKG37" s="462"/>
      <c r="WKH37" s="462"/>
      <c r="WKI37" s="462"/>
      <c r="WKJ37" s="462"/>
      <c r="WKK37" s="462"/>
      <c r="WKL37" s="462"/>
      <c r="WKM37" s="462"/>
      <c r="WKN37" s="462"/>
      <c r="WKO37" s="462"/>
      <c r="WKP37" s="462"/>
      <c r="WKQ37" s="462"/>
      <c r="WKR37" s="462"/>
      <c r="WKS37" s="462"/>
      <c r="WKT37" s="462"/>
      <c r="WKU37" s="462"/>
      <c r="WKV37" s="462"/>
      <c r="WKW37" s="462"/>
      <c r="WKX37" s="462"/>
      <c r="WKY37" s="462"/>
      <c r="WKZ37" s="462"/>
      <c r="WLA37" s="462"/>
      <c r="WLB37" s="462"/>
      <c r="WLC37" s="462"/>
      <c r="WLD37" s="462"/>
      <c r="WLE37" s="462"/>
      <c r="WLF37" s="462"/>
      <c r="WLG37" s="462"/>
      <c r="WLH37" s="462"/>
      <c r="WLI37" s="462"/>
      <c r="WLJ37" s="462"/>
      <c r="WLK37" s="462"/>
      <c r="WLL37" s="462"/>
      <c r="WLM37" s="462"/>
      <c r="WLN37" s="462"/>
      <c r="WLO37" s="462"/>
      <c r="WLP37" s="462"/>
      <c r="WLQ37" s="462"/>
      <c r="WLR37" s="462"/>
      <c r="WLS37" s="462"/>
      <c r="WLT37" s="462"/>
      <c r="WLU37" s="462"/>
      <c r="WLV37" s="462"/>
      <c r="WLW37" s="462"/>
      <c r="WLX37" s="462"/>
      <c r="WLY37" s="462"/>
      <c r="WLZ37" s="462"/>
      <c r="WMA37" s="462"/>
      <c r="WMB37" s="462"/>
      <c r="WMC37" s="462"/>
      <c r="WMD37" s="462"/>
      <c r="WME37" s="462"/>
      <c r="WMF37" s="462"/>
      <c r="WMG37" s="462"/>
      <c r="WMH37" s="462"/>
      <c r="WMI37" s="462"/>
      <c r="WMJ37" s="462"/>
      <c r="WMK37" s="462"/>
      <c r="WML37" s="462"/>
      <c r="WMM37" s="462"/>
      <c r="WMN37" s="462"/>
      <c r="WMO37" s="462"/>
      <c r="WMP37" s="462"/>
      <c r="WMQ37" s="462"/>
      <c r="WMR37" s="462"/>
      <c r="WMS37" s="462"/>
      <c r="WMT37" s="462"/>
      <c r="WMU37" s="462"/>
      <c r="WMV37" s="462"/>
      <c r="WMW37" s="462"/>
      <c r="WMX37" s="462"/>
      <c r="WMY37" s="462"/>
      <c r="WMZ37" s="462"/>
      <c r="WNA37" s="462"/>
      <c r="WNB37" s="462"/>
      <c r="WNC37" s="462"/>
      <c r="WND37" s="462"/>
      <c r="WNE37" s="462"/>
      <c r="WNF37" s="462"/>
      <c r="WNG37" s="462"/>
      <c r="WNH37" s="462"/>
      <c r="WNI37" s="462"/>
      <c r="WNJ37" s="462"/>
      <c r="WNK37" s="462"/>
      <c r="WNL37" s="462"/>
      <c r="WNM37" s="462"/>
      <c r="WNN37" s="462"/>
      <c r="WNO37" s="462"/>
      <c r="WNP37" s="462"/>
      <c r="WNQ37" s="462"/>
      <c r="WNR37" s="462"/>
      <c r="WNS37" s="462"/>
      <c r="WNT37" s="462"/>
      <c r="WNU37" s="462"/>
      <c r="WNV37" s="462"/>
      <c r="WNW37" s="462"/>
      <c r="WNX37" s="462"/>
      <c r="WNY37" s="462"/>
      <c r="WNZ37" s="462"/>
      <c r="WOA37" s="462"/>
      <c r="WOB37" s="462"/>
      <c r="WOC37" s="462"/>
      <c r="WOD37" s="462"/>
      <c r="WOE37" s="462"/>
      <c r="WOF37" s="462"/>
      <c r="WOG37" s="462"/>
      <c r="WOH37" s="462"/>
      <c r="WOI37" s="462"/>
      <c r="WOJ37" s="462"/>
      <c r="WOK37" s="462"/>
      <c r="WOL37" s="462"/>
      <c r="WOM37" s="462"/>
      <c r="WON37" s="462"/>
      <c r="WOO37" s="462"/>
      <c r="WOP37" s="462"/>
      <c r="WOQ37" s="462"/>
      <c r="WOR37" s="462"/>
      <c r="WOS37" s="462"/>
      <c r="WOT37" s="462"/>
      <c r="WOU37" s="462"/>
      <c r="WOV37" s="462"/>
      <c r="WOW37" s="462"/>
      <c r="WOX37" s="462"/>
      <c r="WOY37" s="462"/>
      <c r="WOZ37" s="462"/>
      <c r="WPA37" s="462"/>
      <c r="WPB37" s="462"/>
      <c r="WPC37" s="462"/>
      <c r="WPD37" s="462"/>
      <c r="WPE37" s="462"/>
      <c r="WPF37" s="462"/>
      <c r="WPG37" s="462"/>
      <c r="WPH37" s="462"/>
      <c r="WPI37" s="462"/>
      <c r="WPJ37" s="462"/>
      <c r="WPK37" s="462"/>
      <c r="WPL37" s="462"/>
      <c r="WPM37" s="462"/>
      <c r="WPN37" s="462"/>
      <c r="WPO37" s="462"/>
      <c r="WPP37" s="462"/>
      <c r="WPQ37" s="462"/>
      <c r="WPR37" s="462"/>
      <c r="WPS37" s="462"/>
      <c r="WPT37" s="462"/>
      <c r="WPU37" s="462"/>
      <c r="WPV37" s="462"/>
      <c r="WPW37" s="462"/>
      <c r="WPX37" s="462"/>
      <c r="WPY37" s="462"/>
      <c r="WPZ37" s="462"/>
      <c r="WQA37" s="462"/>
      <c r="WQB37" s="462"/>
      <c r="WQC37" s="462"/>
      <c r="WQD37" s="462"/>
      <c r="WQE37" s="462"/>
      <c r="WQF37" s="462"/>
      <c r="WQG37" s="462"/>
      <c r="WQH37" s="462"/>
      <c r="WQI37" s="462"/>
      <c r="WQJ37" s="462"/>
      <c r="WQK37" s="462"/>
      <c r="WQL37" s="462"/>
      <c r="WQM37" s="462"/>
      <c r="WQN37" s="462"/>
      <c r="WQO37" s="462"/>
      <c r="WQP37" s="462"/>
      <c r="WQQ37" s="462"/>
      <c r="WQR37" s="462"/>
      <c r="WQS37" s="462"/>
      <c r="WQT37" s="462"/>
      <c r="WQU37" s="462"/>
      <c r="WQV37" s="462"/>
      <c r="WQW37" s="462"/>
      <c r="WQX37" s="462"/>
      <c r="WQY37" s="462"/>
      <c r="WQZ37" s="462"/>
      <c r="WRA37" s="462"/>
      <c r="WRB37" s="462"/>
      <c r="WRC37" s="462"/>
      <c r="WRD37" s="462"/>
      <c r="WRE37" s="462"/>
      <c r="WRF37" s="462"/>
      <c r="WRG37" s="462"/>
      <c r="WRH37" s="462"/>
      <c r="WRI37" s="462"/>
      <c r="WRJ37" s="462"/>
      <c r="WRK37" s="462"/>
      <c r="WRL37" s="462"/>
      <c r="WRM37" s="462"/>
      <c r="WRN37" s="462"/>
      <c r="WRO37" s="462"/>
      <c r="WRP37" s="462"/>
      <c r="WRQ37" s="462"/>
      <c r="WRR37" s="462"/>
      <c r="WRS37" s="462"/>
      <c r="WRT37" s="462"/>
      <c r="WRU37" s="462"/>
      <c r="WRV37" s="462"/>
      <c r="WRW37" s="462"/>
      <c r="WRX37" s="462"/>
      <c r="WRY37" s="462"/>
      <c r="WRZ37" s="462"/>
      <c r="WSA37" s="462"/>
      <c r="WSB37" s="462"/>
      <c r="WSC37" s="462"/>
      <c r="WSD37" s="462"/>
      <c r="WSE37" s="462"/>
      <c r="WSF37" s="462"/>
      <c r="WSG37" s="462"/>
      <c r="WSH37" s="462"/>
      <c r="WSI37" s="462"/>
      <c r="WSJ37" s="462"/>
      <c r="WSK37" s="462"/>
      <c r="WSL37" s="462"/>
      <c r="WSM37" s="462"/>
      <c r="WSN37" s="462"/>
      <c r="WSO37" s="462"/>
      <c r="WSP37" s="462"/>
      <c r="WSQ37" s="462"/>
      <c r="WSR37" s="462"/>
      <c r="WSS37" s="462"/>
      <c r="WST37" s="462"/>
      <c r="WSU37" s="462"/>
      <c r="WSV37" s="462"/>
      <c r="WSW37" s="462"/>
      <c r="WSX37" s="462"/>
      <c r="WSY37" s="462"/>
      <c r="WSZ37" s="462"/>
      <c r="WTA37" s="462"/>
      <c r="WTB37" s="462"/>
      <c r="WTC37" s="462"/>
      <c r="WTD37" s="462"/>
      <c r="WTE37" s="462"/>
      <c r="WTF37" s="462"/>
      <c r="WTG37" s="462"/>
      <c r="WTH37" s="462"/>
      <c r="WTI37" s="462"/>
      <c r="WTJ37" s="462"/>
      <c r="WTK37" s="462"/>
      <c r="WTL37" s="462"/>
      <c r="WTM37" s="462"/>
      <c r="WTN37" s="462"/>
      <c r="WTO37" s="462"/>
      <c r="WTP37" s="462"/>
      <c r="WTQ37" s="462"/>
      <c r="WTR37" s="462"/>
      <c r="WTS37" s="462"/>
      <c r="WTT37" s="462"/>
      <c r="WTU37" s="462"/>
      <c r="WTV37" s="462"/>
      <c r="WTW37" s="462"/>
      <c r="WTX37" s="462"/>
      <c r="WTY37" s="462"/>
      <c r="WTZ37" s="462"/>
      <c r="WUA37" s="462"/>
      <c r="WUB37" s="462"/>
      <c r="WUC37" s="462"/>
      <c r="WUD37" s="462"/>
      <c r="WUE37" s="462"/>
      <c r="WUF37" s="462"/>
      <c r="WUG37" s="462"/>
      <c r="WUH37" s="462"/>
      <c r="WUI37" s="462"/>
      <c r="WUJ37" s="462"/>
      <c r="WUK37" s="462"/>
      <c r="WUL37" s="462"/>
      <c r="WUM37" s="462"/>
      <c r="WUN37" s="462"/>
      <c r="WUO37" s="462"/>
      <c r="WUP37" s="462"/>
      <c r="WUQ37" s="462"/>
      <c r="WUR37" s="462"/>
      <c r="WUS37" s="462"/>
      <c r="WUT37" s="462"/>
      <c r="WUU37" s="462"/>
      <c r="WUV37" s="462"/>
      <c r="WUW37" s="462"/>
      <c r="WUX37" s="462"/>
      <c r="WUY37" s="462"/>
      <c r="WUZ37" s="462"/>
      <c r="WVA37" s="462"/>
      <c r="WVB37" s="462"/>
      <c r="WVC37" s="462"/>
      <c r="WVD37" s="462"/>
      <c r="WVE37" s="462"/>
      <c r="WVF37" s="462"/>
      <c r="WVG37" s="462"/>
      <c r="WVH37" s="462"/>
      <c r="WVI37" s="462"/>
      <c r="WVJ37" s="462"/>
      <c r="WVK37" s="462"/>
      <c r="WVL37" s="462"/>
      <c r="WVM37" s="462"/>
      <c r="WVN37" s="462"/>
      <c r="WVO37" s="462"/>
      <c r="WVP37" s="462"/>
      <c r="WVQ37" s="462"/>
      <c r="WVR37" s="462"/>
      <c r="WVS37" s="462"/>
      <c r="WVT37" s="462"/>
      <c r="WVU37" s="462"/>
      <c r="WVV37" s="462"/>
      <c r="WVW37" s="462"/>
      <c r="WVX37" s="462"/>
      <c r="WVY37" s="462"/>
      <c r="WVZ37" s="462"/>
      <c r="WWA37" s="462"/>
      <c r="WWB37" s="462"/>
      <c r="WWC37" s="462"/>
      <c r="WWD37" s="462"/>
      <c r="WWE37" s="462"/>
      <c r="WWF37" s="462"/>
      <c r="WWG37" s="462"/>
      <c r="WWH37" s="462"/>
      <c r="WWI37" s="462"/>
      <c r="WWJ37" s="462"/>
      <c r="WWK37" s="462"/>
      <c r="WWL37" s="462"/>
      <c r="WWM37" s="462"/>
      <c r="WWN37" s="462"/>
      <c r="WWO37" s="462"/>
      <c r="WWP37" s="462"/>
      <c r="WWQ37" s="462"/>
      <c r="WWR37" s="462"/>
      <c r="WWS37" s="462"/>
      <c r="WWT37" s="462"/>
      <c r="WWU37" s="462"/>
      <c r="WWV37" s="462"/>
      <c r="WWW37" s="462"/>
      <c r="WWX37" s="462"/>
      <c r="WWY37" s="462"/>
      <c r="WWZ37" s="462"/>
      <c r="WXA37" s="462"/>
      <c r="WXB37" s="462"/>
      <c r="WXC37" s="462"/>
      <c r="WXD37" s="462"/>
      <c r="WXE37" s="462"/>
      <c r="WXF37" s="462"/>
      <c r="WXG37" s="462"/>
      <c r="WXH37" s="462"/>
      <c r="WXI37" s="462"/>
      <c r="WXJ37" s="462"/>
      <c r="WXK37" s="462"/>
      <c r="WXL37" s="462"/>
      <c r="WXM37" s="462"/>
      <c r="WXN37" s="462"/>
      <c r="WXO37" s="462"/>
      <c r="WXP37" s="462"/>
      <c r="WXQ37" s="462"/>
      <c r="WXR37" s="462"/>
      <c r="WXS37" s="462"/>
      <c r="WXT37" s="462"/>
      <c r="WXU37" s="462"/>
      <c r="WXV37" s="462"/>
      <c r="WXW37" s="462"/>
      <c r="WXX37" s="462"/>
      <c r="WXY37" s="462"/>
      <c r="WXZ37" s="462"/>
      <c r="WYA37" s="462"/>
      <c r="WYB37" s="462"/>
      <c r="WYC37" s="462"/>
      <c r="WYD37" s="462"/>
      <c r="WYE37" s="462"/>
      <c r="WYF37" s="462"/>
      <c r="WYG37" s="462"/>
      <c r="WYH37" s="462"/>
      <c r="WYI37" s="462"/>
      <c r="WYJ37" s="462"/>
      <c r="WYK37" s="462"/>
      <c r="WYL37" s="462"/>
      <c r="WYM37" s="462"/>
      <c r="WYN37" s="462"/>
      <c r="WYO37" s="462"/>
      <c r="WYP37" s="462"/>
      <c r="WYQ37" s="462"/>
      <c r="WYR37" s="462"/>
      <c r="WYS37" s="462"/>
      <c r="WYT37" s="462"/>
      <c r="WYU37" s="462"/>
      <c r="WYV37" s="462"/>
      <c r="WYW37" s="462"/>
      <c r="WYX37" s="462"/>
      <c r="WYY37" s="462"/>
      <c r="WYZ37" s="462"/>
      <c r="WZA37" s="462"/>
      <c r="WZB37" s="462"/>
      <c r="WZC37" s="462"/>
      <c r="WZD37" s="462"/>
      <c r="WZE37" s="462"/>
      <c r="WZF37" s="462"/>
      <c r="WZG37" s="462"/>
      <c r="WZH37" s="462"/>
      <c r="WZI37" s="462"/>
      <c r="WZJ37" s="462"/>
      <c r="WZK37" s="462"/>
      <c r="WZL37" s="462"/>
      <c r="WZM37" s="462"/>
      <c r="WZN37" s="462"/>
      <c r="WZO37" s="462"/>
      <c r="WZP37" s="462"/>
      <c r="WZQ37" s="462"/>
      <c r="WZR37" s="462"/>
      <c r="WZS37" s="462"/>
      <c r="WZT37" s="462"/>
      <c r="WZU37" s="462"/>
      <c r="WZV37" s="462"/>
      <c r="WZW37" s="462"/>
      <c r="WZX37" s="462"/>
      <c r="WZY37" s="462"/>
      <c r="WZZ37" s="462"/>
      <c r="XAA37" s="462"/>
      <c r="XAB37" s="462"/>
      <c r="XAC37" s="462"/>
      <c r="XAD37" s="462"/>
      <c r="XAE37" s="462"/>
      <c r="XAF37" s="462"/>
      <c r="XAG37" s="462"/>
      <c r="XAH37" s="462"/>
      <c r="XAI37" s="462"/>
      <c r="XAJ37" s="462"/>
      <c r="XAK37" s="462"/>
      <c r="XAL37" s="462"/>
      <c r="XAM37" s="462"/>
      <c r="XAN37" s="462"/>
      <c r="XAO37" s="462"/>
      <c r="XAP37" s="462"/>
      <c r="XAQ37" s="462"/>
      <c r="XAR37" s="462"/>
      <c r="XAS37" s="462"/>
      <c r="XAT37" s="462"/>
      <c r="XAU37" s="462"/>
      <c r="XAV37" s="462"/>
      <c r="XAW37" s="462"/>
      <c r="XAX37" s="462"/>
      <c r="XAY37" s="462"/>
      <c r="XAZ37" s="462"/>
      <c r="XBA37" s="462"/>
      <c r="XBB37" s="462"/>
      <c r="XBC37" s="462"/>
      <c r="XBD37" s="462"/>
      <c r="XBE37" s="462"/>
      <c r="XBF37" s="462"/>
      <c r="XBG37" s="462"/>
      <c r="XBH37" s="462"/>
      <c r="XBI37" s="462"/>
      <c r="XBJ37" s="462"/>
      <c r="XBK37" s="462"/>
      <c r="XBL37" s="462"/>
      <c r="XBM37" s="462"/>
      <c r="XBN37" s="462"/>
      <c r="XBO37" s="462"/>
      <c r="XBP37" s="462"/>
      <c r="XBQ37" s="462"/>
      <c r="XBR37" s="462"/>
      <c r="XBS37" s="462"/>
      <c r="XBT37" s="462"/>
      <c r="XBU37" s="462"/>
      <c r="XBV37" s="462"/>
      <c r="XBW37" s="462"/>
      <c r="XBX37" s="462"/>
      <c r="XBY37" s="462"/>
      <c r="XBZ37" s="462"/>
      <c r="XCA37" s="462"/>
      <c r="XCB37" s="462"/>
      <c r="XCC37" s="462"/>
      <c r="XCD37" s="462"/>
      <c r="XCE37" s="462"/>
      <c r="XCF37" s="462"/>
      <c r="XCG37" s="462"/>
      <c r="XCH37" s="462"/>
      <c r="XCI37" s="462"/>
      <c r="XCJ37" s="462"/>
      <c r="XCK37" s="462"/>
      <c r="XCL37" s="462"/>
      <c r="XCM37" s="462"/>
      <c r="XCN37" s="462"/>
      <c r="XCO37" s="462"/>
      <c r="XCP37" s="462"/>
      <c r="XCQ37" s="462"/>
      <c r="XCR37" s="462"/>
      <c r="XCS37" s="462"/>
      <c r="XCT37" s="462"/>
      <c r="XCU37" s="462"/>
      <c r="XCV37" s="462"/>
      <c r="XCW37" s="462"/>
      <c r="XCX37" s="462"/>
      <c r="XCY37" s="462"/>
      <c r="XCZ37" s="462"/>
      <c r="XDA37" s="462"/>
      <c r="XDB37" s="462"/>
      <c r="XDC37" s="462"/>
      <c r="XDD37" s="462"/>
      <c r="XDE37" s="462"/>
      <c r="XDF37" s="462"/>
      <c r="XDG37" s="462"/>
      <c r="XDH37" s="462"/>
      <c r="XDI37" s="462"/>
      <c r="XDJ37" s="462"/>
      <c r="XDK37" s="462"/>
      <c r="XDL37" s="462"/>
      <c r="XDM37" s="462"/>
      <c r="XDN37" s="462"/>
      <c r="XDO37" s="462"/>
      <c r="XDP37" s="462"/>
      <c r="XDQ37" s="462"/>
      <c r="XDR37" s="462"/>
      <c r="XDS37" s="462"/>
      <c r="XDT37" s="462"/>
      <c r="XDU37" s="462"/>
      <c r="XDV37" s="462"/>
      <c r="XDW37" s="462"/>
      <c r="XDX37" s="462"/>
      <c r="XDY37" s="462"/>
      <c r="XDZ37" s="462"/>
      <c r="XEA37" s="462"/>
      <c r="XEB37" s="462"/>
      <c r="XEC37" s="462"/>
      <c r="XED37" s="462"/>
      <c r="XEE37" s="462"/>
      <c r="XEF37" s="462"/>
      <c r="XEG37" s="462"/>
      <c r="XEH37" s="462"/>
      <c r="XEI37" s="462"/>
      <c r="XEJ37" s="462"/>
      <c r="XEK37" s="462"/>
      <c r="XEL37" s="462"/>
      <c r="XEM37" s="462"/>
      <c r="XEN37" s="462"/>
      <c r="XEO37" s="462"/>
      <c r="XEP37" s="462"/>
      <c r="XEQ37" s="462"/>
      <c r="XER37" s="462"/>
      <c r="XES37" s="462"/>
      <c r="XET37" s="462"/>
      <c r="XEU37" s="462"/>
      <c r="XEV37" s="462"/>
      <c r="XEW37" s="462"/>
      <c r="XEX37" s="462"/>
      <c r="XEY37" s="462"/>
      <c r="XEZ37" s="342"/>
    </row>
    <row r="38" spans="1:16380" ht="12.75" customHeight="1">
      <c r="A38" s="343"/>
      <c r="B38" s="343"/>
      <c r="C38" s="343"/>
      <c r="D38" s="343"/>
      <c r="E38" s="343"/>
      <c r="F38" s="343"/>
      <c r="G38" s="343"/>
      <c r="H38" s="343"/>
      <c r="I38" s="343"/>
      <c r="J38" s="343"/>
      <c r="K38" s="343"/>
      <c r="L38" s="343"/>
      <c r="M38" s="344"/>
      <c r="N38" s="344"/>
      <c r="O38" s="352"/>
      <c r="P38" s="350" t="s">
        <v>305</v>
      </c>
      <c r="Q38" s="463" t="s">
        <v>260</v>
      </c>
      <c r="R38" s="464"/>
      <c r="S38" s="464"/>
      <c r="T38" s="464"/>
      <c r="U38" s="465"/>
      <c r="V38" s="285"/>
      <c r="W38" s="344"/>
      <c r="X38" s="344"/>
      <c r="Y38" s="344"/>
      <c r="Z38" s="344"/>
      <c r="AA38" s="343"/>
      <c r="AB38" s="343"/>
      <c r="AC38" s="343"/>
      <c r="AD38" s="343"/>
      <c r="AE38" s="343"/>
      <c r="AF38" s="343"/>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2"/>
      <c r="GE38" s="462"/>
      <c r="GF38" s="462"/>
      <c r="GG38" s="462"/>
      <c r="GH38" s="462"/>
      <c r="GI38" s="462"/>
      <c r="GJ38" s="462"/>
      <c r="GK38" s="462"/>
      <c r="GL38" s="462"/>
      <c r="GM38" s="462"/>
      <c r="GN38" s="462"/>
      <c r="GO38" s="462"/>
      <c r="GP38" s="462"/>
      <c r="GQ38" s="462"/>
      <c r="GR38" s="462"/>
      <c r="GS38" s="462"/>
      <c r="GT38" s="462"/>
      <c r="GU38" s="462"/>
      <c r="GV38" s="462"/>
      <c r="GW38" s="462"/>
      <c r="GX38" s="462"/>
      <c r="GY38" s="462"/>
      <c r="GZ38" s="462"/>
      <c r="HA38" s="462"/>
      <c r="HB38" s="462"/>
      <c r="HC38" s="462"/>
      <c r="HD38" s="462"/>
      <c r="HE38" s="462"/>
      <c r="HF38" s="462"/>
      <c r="HG38" s="462"/>
      <c r="HH38" s="462"/>
      <c r="HI38" s="462"/>
      <c r="HJ38" s="462"/>
      <c r="HK38" s="462"/>
      <c r="HL38" s="462"/>
      <c r="HM38" s="462"/>
      <c r="HN38" s="462"/>
      <c r="HO38" s="462"/>
      <c r="HP38" s="462"/>
      <c r="HQ38" s="462"/>
      <c r="HR38" s="462"/>
      <c r="HS38" s="462"/>
      <c r="HT38" s="462"/>
      <c r="HU38" s="462"/>
      <c r="HV38" s="462"/>
      <c r="HW38" s="462"/>
      <c r="HX38" s="462"/>
      <c r="HY38" s="462"/>
      <c r="HZ38" s="462"/>
      <c r="IA38" s="462"/>
      <c r="IB38" s="462"/>
      <c r="IC38" s="462"/>
      <c r="ID38" s="462"/>
      <c r="IE38" s="462"/>
      <c r="IF38" s="462"/>
      <c r="IG38" s="462"/>
      <c r="IH38" s="462"/>
      <c r="II38" s="462"/>
      <c r="IJ38" s="462"/>
      <c r="IK38" s="462"/>
      <c r="IL38" s="462"/>
      <c r="IM38" s="462"/>
      <c r="IN38" s="462"/>
      <c r="IO38" s="462"/>
      <c r="IP38" s="462"/>
      <c r="IQ38" s="462"/>
      <c r="IR38" s="462"/>
      <c r="IS38" s="462"/>
      <c r="IT38" s="462"/>
      <c r="IU38" s="462"/>
      <c r="IV38" s="462"/>
      <c r="IW38" s="462"/>
      <c r="IX38" s="462"/>
      <c r="IY38" s="462"/>
      <c r="IZ38" s="462"/>
      <c r="JA38" s="462"/>
      <c r="JB38" s="462"/>
      <c r="JC38" s="462"/>
      <c r="JD38" s="462"/>
      <c r="JE38" s="462"/>
      <c r="JF38" s="462"/>
      <c r="JG38" s="462"/>
      <c r="JH38" s="462"/>
      <c r="JI38" s="462"/>
      <c r="JJ38" s="462"/>
      <c r="JK38" s="462"/>
      <c r="JL38" s="462"/>
      <c r="JM38" s="462"/>
      <c r="JN38" s="462"/>
      <c r="JO38" s="462"/>
      <c r="JP38" s="462"/>
      <c r="JQ38" s="462"/>
      <c r="JR38" s="462"/>
      <c r="JS38" s="462"/>
      <c r="JT38" s="462"/>
      <c r="JU38" s="462"/>
      <c r="JV38" s="462"/>
      <c r="JW38" s="462"/>
      <c r="JX38" s="462"/>
      <c r="JY38" s="462"/>
      <c r="JZ38" s="462"/>
      <c r="KA38" s="462"/>
      <c r="KB38" s="462"/>
      <c r="KC38" s="462"/>
      <c r="KD38" s="462"/>
      <c r="KE38" s="462"/>
      <c r="KF38" s="462"/>
      <c r="KG38" s="462"/>
      <c r="KH38" s="462"/>
      <c r="KI38" s="462"/>
      <c r="KJ38" s="462"/>
      <c r="KK38" s="462"/>
      <c r="KL38" s="462"/>
      <c r="KM38" s="462"/>
      <c r="KN38" s="462"/>
      <c r="KO38" s="462"/>
      <c r="KP38" s="462"/>
      <c r="KQ38" s="462"/>
      <c r="KR38" s="462"/>
      <c r="KS38" s="462"/>
      <c r="KT38" s="462"/>
      <c r="KU38" s="462"/>
      <c r="KV38" s="462"/>
      <c r="KW38" s="462"/>
      <c r="KX38" s="462"/>
      <c r="KY38" s="462"/>
      <c r="KZ38" s="462"/>
      <c r="LA38" s="462"/>
      <c r="LB38" s="462"/>
      <c r="LC38" s="462"/>
      <c r="LD38" s="462"/>
      <c r="LE38" s="462"/>
      <c r="LF38" s="462"/>
      <c r="LG38" s="462"/>
      <c r="LH38" s="462"/>
      <c r="LI38" s="462"/>
      <c r="LJ38" s="462"/>
      <c r="LK38" s="462"/>
      <c r="LL38" s="462"/>
      <c r="LM38" s="462"/>
      <c r="LN38" s="462"/>
      <c r="LO38" s="462"/>
      <c r="LP38" s="462"/>
      <c r="LQ38" s="462"/>
      <c r="LR38" s="462"/>
      <c r="LS38" s="462"/>
      <c r="LT38" s="462"/>
      <c r="LU38" s="462"/>
      <c r="LV38" s="462"/>
      <c r="LW38" s="462"/>
      <c r="LX38" s="462"/>
      <c r="LY38" s="462"/>
      <c r="LZ38" s="462"/>
      <c r="MA38" s="462"/>
      <c r="MB38" s="462"/>
      <c r="MC38" s="462"/>
      <c r="MD38" s="462"/>
      <c r="ME38" s="462"/>
      <c r="MF38" s="462"/>
      <c r="MG38" s="462"/>
      <c r="MH38" s="462"/>
      <c r="MI38" s="462"/>
      <c r="MJ38" s="462"/>
      <c r="MK38" s="462"/>
      <c r="ML38" s="462"/>
      <c r="MM38" s="462"/>
      <c r="MN38" s="462"/>
      <c r="MO38" s="462"/>
      <c r="MP38" s="462"/>
      <c r="MQ38" s="462"/>
      <c r="MR38" s="462"/>
      <c r="MS38" s="462"/>
      <c r="MT38" s="462"/>
      <c r="MU38" s="462"/>
      <c r="MV38" s="462"/>
      <c r="MW38" s="462"/>
      <c r="MX38" s="462"/>
      <c r="MY38" s="462"/>
      <c r="MZ38" s="462"/>
      <c r="NA38" s="462"/>
      <c r="NB38" s="462"/>
      <c r="NC38" s="462"/>
      <c r="ND38" s="462"/>
      <c r="NE38" s="462"/>
      <c r="NF38" s="462"/>
      <c r="NG38" s="462"/>
      <c r="NH38" s="462"/>
      <c r="NI38" s="462"/>
      <c r="NJ38" s="462"/>
      <c r="NK38" s="462"/>
      <c r="NL38" s="462"/>
      <c r="NM38" s="462"/>
      <c r="NN38" s="462"/>
      <c r="NO38" s="462"/>
      <c r="NP38" s="462"/>
      <c r="NQ38" s="462"/>
      <c r="NR38" s="462"/>
      <c r="NS38" s="462"/>
      <c r="NT38" s="462"/>
      <c r="NU38" s="462"/>
      <c r="NV38" s="462"/>
      <c r="NW38" s="462"/>
      <c r="NX38" s="462"/>
      <c r="NY38" s="462"/>
      <c r="NZ38" s="462"/>
      <c r="OA38" s="462"/>
      <c r="OB38" s="462"/>
      <c r="OC38" s="462"/>
      <c r="OD38" s="462"/>
      <c r="OE38" s="462"/>
      <c r="OF38" s="462"/>
      <c r="OG38" s="462"/>
      <c r="OH38" s="462"/>
      <c r="OI38" s="462"/>
      <c r="OJ38" s="462"/>
      <c r="OK38" s="462"/>
      <c r="OL38" s="462"/>
      <c r="OM38" s="462"/>
      <c r="ON38" s="462"/>
      <c r="OO38" s="462"/>
      <c r="OP38" s="462"/>
      <c r="OQ38" s="462"/>
      <c r="OR38" s="462"/>
      <c r="OS38" s="462"/>
      <c r="OT38" s="462"/>
      <c r="OU38" s="462"/>
      <c r="OV38" s="462"/>
      <c r="OW38" s="462"/>
      <c r="OX38" s="462"/>
      <c r="OY38" s="462"/>
      <c r="OZ38" s="462"/>
      <c r="PA38" s="462"/>
      <c r="PB38" s="462"/>
      <c r="PC38" s="462"/>
      <c r="PD38" s="462"/>
      <c r="PE38" s="462"/>
      <c r="PF38" s="462"/>
      <c r="PG38" s="462"/>
      <c r="PH38" s="462"/>
      <c r="PI38" s="462"/>
      <c r="PJ38" s="462"/>
      <c r="PK38" s="462"/>
      <c r="PL38" s="462"/>
      <c r="PM38" s="462"/>
      <c r="PN38" s="462"/>
      <c r="PO38" s="462"/>
      <c r="PP38" s="462"/>
      <c r="PQ38" s="462"/>
      <c r="PR38" s="462"/>
      <c r="PS38" s="462"/>
      <c r="PT38" s="462"/>
      <c r="PU38" s="462"/>
      <c r="PV38" s="462"/>
      <c r="PW38" s="462"/>
      <c r="PX38" s="462"/>
      <c r="PY38" s="462"/>
      <c r="PZ38" s="462"/>
      <c r="QA38" s="462"/>
      <c r="QB38" s="462"/>
      <c r="QC38" s="462"/>
      <c r="QD38" s="462"/>
      <c r="QE38" s="462"/>
      <c r="QF38" s="462"/>
      <c r="QG38" s="462"/>
      <c r="QH38" s="462"/>
      <c r="QI38" s="462"/>
      <c r="QJ38" s="462"/>
      <c r="QK38" s="462"/>
      <c r="QL38" s="462"/>
      <c r="QM38" s="462"/>
      <c r="QN38" s="462"/>
      <c r="QO38" s="462"/>
      <c r="QP38" s="462"/>
      <c r="QQ38" s="462"/>
      <c r="QR38" s="462"/>
      <c r="QS38" s="462"/>
      <c r="QT38" s="462"/>
      <c r="QU38" s="462"/>
      <c r="QV38" s="462"/>
      <c r="QW38" s="462"/>
      <c r="QX38" s="462"/>
      <c r="QY38" s="462"/>
      <c r="QZ38" s="462"/>
      <c r="RA38" s="462"/>
      <c r="RB38" s="462"/>
      <c r="RC38" s="462"/>
      <c r="RD38" s="462"/>
      <c r="RE38" s="462"/>
      <c r="RF38" s="462"/>
      <c r="RG38" s="462"/>
      <c r="RH38" s="462"/>
      <c r="RI38" s="462"/>
      <c r="RJ38" s="462"/>
      <c r="RK38" s="462"/>
      <c r="RL38" s="462"/>
      <c r="RM38" s="462"/>
      <c r="RN38" s="462"/>
      <c r="RO38" s="462"/>
      <c r="RP38" s="462"/>
      <c r="RQ38" s="462"/>
      <c r="RR38" s="462"/>
      <c r="RS38" s="462"/>
      <c r="RT38" s="462"/>
      <c r="RU38" s="462"/>
      <c r="RV38" s="462"/>
      <c r="RW38" s="462"/>
      <c r="RX38" s="462"/>
      <c r="RY38" s="462"/>
      <c r="RZ38" s="462"/>
      <c r="SA38" s="462"/>
      <c r="SB38" s="462"/>
      <c r="SC38" s="462"/>
      <c r="SD38" s="462"/>
      <c r="SE38" s="462"/>
      <c r="SF38" s="462"/>
      <c r="SG38" s="462"/>
      <c r="SH38" s="462"/>
      <c r="SI38" s="462"/>
      <c r="SJ38" s="462"/>
      <c r="SK38" s="462"/>
      <c r="SL38" s="462"/>
      <c r="SM38" s="462"/>
      <c r="SN38" s="462"/>
      <c r="SO38" s="462"/>
      <c r="SP38" s="462"/>
      <c r="SQ38" s="462"/>
      <c r="SR38" s="462"/>
      <c r="SS38" s="462"/>
      <c r="ST38" s="462"/>
      <c r="SU38" s="462"/>
      <c r="SV38" s="462"/>
      <c r="SW38" s="462"/>
      <c r="SX38" s="462"/>
      <c r="SY38" s="462"/>
      <c r="SZ38" s="462"/>
      <c r="TA38" s="462"/>
      <c r="TB38" s="462"/>
      <c r="TC38" s="462"/>
      <c r="TD38" s="462"/>
      <c r="TE38" s="462"/>
      <c r="TF38" s="462"/>
      <c r="TG38" s="462"/>
      <c r="TH38" s="462"/>
      <c r="TI38" s="462"/>
      <c r="TJ38" s="462"/>
      <c r="TK38" s="462"/>
      <c r="TL38" s="462"/>
      <c r="TM38" s="462"/>
      <c r="TN38" s="462"/>
      <c r="TO38" s="462"/>
      <c r="TP38" s="462"/>
      <c r="TQ38" s="462"/>
      <c r="TR38" s="462"/>
      <c r="TS38" s="462"/>
      <c r="TT38" s="462"/>
      <c r="TU38" s="462"/>
      <c r="TV38" s="462"/>
      <c r="TW38" s="462"/>
      <c r="TX38" s="462"/>
      <c r="TY38" s="462"/>
      <c r="TZ38" s="462"/>
      <c r="UA38" s="462"/>
      <c r="UB38" s="462"/>
      <c r="UC38" s="462"/>
      <c r="UD38" s="462"/>
      <c r="UE38" s="462"/>
      <c r="UF38" s="462"/>
      <c r="UG38" s="462"/>
      <c r="UH38" s="462"/>
      <c r="UI38" s="462"/>
      <c r="UJ38" s="462"/>
      <c r="UK38" s="462"/>
      <c r="UL38" s="462"/>
      <c r="UM38" s="462"/>
      <c r="UN38" s="462"/>
      <c r="UO38" s="462"/>
      <c r="UP38" s="462"/>
      <c r="UQ38" s="462"/>
      <c r="UR38" s="462"/>
      <c r="US38" s="462"/>
      <c r="UT38" s="462"/>
      <c r="UU38" s="462"/>
      <c r="UV38" s="462"/>
      <c r="UW38" s="462"/>
      <c r="UX38" s="462"/>
      <c r="UY38" s="462"/>
      <c r="UZ38" s="462"/>
      <c r="VA38" s="462"/>
      <c r="VB38" s="462"/>
      <c r="VC38" s="462"/>
      <c r="VD38" s="462"/>
      <c r="VE38" s="462"/>
      <c r="VF38" s="462"/>
      <c r="VG38" s="462"/>
      <c r="VH38" s="462"/>
      <c r="VI38" s="462"/>
      <c r="VJ38" s="462"/>
      <c r="VK38" s="462"/>
      <c r="VL38" s="462"/>
      <c r="VM38" s="462"/>
      <c r="VN38" s="462"/>
      <c r="VO38" s="462"/>
      <c r="VP38" s="462"/>
      <c r="VQ38" s="462"/>
      <c r="VR38" s="462"/>
      <c r="VS38" s="462"/>
      <c r="VT38" s="462"/>
      <c r="VU38" s="462"/>
      <c r="VV38" s="462"/>
      <c r="VW38" s="462"/>
      <c r="VX38" s="462"/>
      <c r="VY38" s="462"/>
      <c r="VZ38" s="462"/>
      <c r="WA38" s="462"/>
      <c r="WB38" s="462"/>
      <c r="WC38" s="462"/>
      <c r="WD38" s="462"/>
      <c r="WE38" s="462"/>
      <c r="WF38" s="462"/>
      <c r="WG38" s="462"/>
      <c r="WH38" s="462"/>
      <c r="WI38" s="462"/>
      <c r="WJ38" s="462"/>
      <c r="WK38" s="462"/>
      <c r="WL38" s="462"/>
      <c r="WM38" s="462"/>
      <c r="WN38" s="462"/>
      <c r="WO38" s="462"/>
      <c r="WP38" s="462"/>
      <c r="WQ38" s="462"/>
      <c r="WR38" s="462"/>
      <c r="WS38" s="462"/>
      <c r="WT38" s="462"/>
      <c r="WU38" s="462"/>
      <c r="WV38" s="462"/>
      <c r="WW38" s="462"/>
      <c r="WX38" s="462"/>
      <c r="WY38" s="462"/>
      <c r="WZ38" s="462"/>
      <c r="XA38" s="462"/>
      <c r="XB38" s="462"/>
      <c r="XC38" s="462"/>
      <c r="XD38" s="462"/>
      <c r="XE38" s="462"/>
      <c r="XF38" s="462"/>
      <c r="XG38" s="462"/>
      <c r="XH38" s="462"/>
      <c r="XI38" s="462"/>
      <c r="XJ38" s="462"/>
      <c r="XK38" s="462"/>
      <c r="XL38" s="462"/>
      <c r="XM38" s="462"/>
      <c r="XN38" s="462"/>
      <c r="XO38" s="462"/>
      <c r="XP38" s="462"/>
      <c r="XQ38" s="462"/>
      <c r="XR38" s="462"/>
      <c r="XS38" s="462"/>
      <c r="XT38" s="462"/>
      <c r="XU38" s="462"/>
      <c r="XV38" s="462"/>
      <c r="XW38" s="462"/>
      <c r="XX38" s="462"/>
      <c r="XY38" s="462"/>
      <c r="XZ38" s="462"/>
      <c r="YA38" s="462"/>
      <c r="YB38" s="462"/>
      <c r="YC38" s="462"/>
      <c r="YD38" s="462"/>
      <c r="YE38" s="462"/>
      <c r="YF38" s="462"/>
      <c r="YG38" s="462"/>
      <c r="YH38" s="462"/>
      <c r="YI38" s="462"/>
      <c r="YJ38" s="462"/>
      <c r="YK38" s="462"/>
      <c r="YL38" s="462"/>
      <c r="YM38" s="462"/>
      <c r="YN38" s="462"/>
      <c r="YO38" s="462"/>
      <c r="YP38" s="462"/>
      <c r="YQ38" s="462"/>
      <c r="YR38" s="462"/>
      <c r="YS38" s="462"/>
      <c r="YT38" s="462"/>
      <c r="YU38" s="462"/>
      <c r="YV38" s="462"/>
      <c r="YW38" s="462"/>
      <c r="YX38" s="462"/>
      <c r="YY38" s="462"/>
      <c r="YZ38" s="462"/>
      <c r="ZA38" s="462"/>
      <c r="ZB38" s="462"/>
      <c r="ZC38" s="462"/>
      <c r="ZD38" s="462"/>
      <c r="ZE38" s="462"/>
      <c r="ZF38" s="462"/>
      <c r="ZG38" s="462"/>
      <c r="ZH38" s="462"/>
      <c r="ZI38" s="462"/>
      <c r="ZJ38" s="462"/>
      <c r="ZK38" s="462"/>
      <c r="ZL38" s="462"/>
      <c r="ZM38" s="462"/>
      <c r="ZN38" s="462"/>
      <c r="ZO38" s="462"/>
      <c r="ZP38" s="462"/>
      <c r="ZQ38" s="462"/>
      <c r="ZR38" s="462"/>
      <c r="ZS38" s="462"/>
      <c r="ZT38" s="462"/>
      <c r="ZU38" s="462"/>
      <c r="ZV38" s="462"/>
      <c r="ZW38" s="462"/>
      <c r="ZX38" s="462"/>
      <c r="ZY38" s="462"/>
      <c r="ZZ38" s="462"/>
      <c r="AAA38" s="462"/>
      <c r="AAB38" s="462"/>
      <c r="AAC38" s="462"/>
      <c r="AAD38" s="462"/>
      <c r="AAE38" s="462"/>
      <c r="AAF38" s="462"/>
      <c r="AAG38" s="462"/>
      <c r="AAH38" s="462"/>
      <c r="AAI38" s="462"/>
      <c r="AAJ38" s="462"/>
      <c r="AAK38" s="462"/>
      <c r="AAL38" s="462"/>
      <c r="AAM38" s="462"/>
      <c r="AAN38" s="462"/>
      <c r="AAO38" s="462"/>
      <c r="AAP38" s="462"/>
      <c r="AAQ38" s="462"/>
      <c r="AAR38" s="462"/>
      <c r="AAS38" s="462"/>
      <c r="AAT38" s="462"/>
      <c r="AAU38" s="462"/>
      <c r="AAV38" s="462"/>
      <c r="AAW38" s="462"/>
      <c r="AAX38" s="462"/>
      <c r="AAY38" s="462"/>
      <c r="AAZ38" s="462"/>
      <c r="ABA38" s="462"/>
      <c r="ABB38" s="462"/>
      <c r="ABC38" s="462"/>
      <c r="ABD38" s="462"/>
      <c r="ABE38" s="462"/>
      <c r="ABF38" s="462"/>
      <c r="ABG38" s="462"/>
      <c r="ABH38" s="462"/>
      <c r="ABI38" s="462"/>
      <c r="ABJ38" s="462"/>
      <c r="ABK38" s="462"/>
      <c r="ABL38" s="462"/>
      <c r="ABM38" s="462"/>
      <c r="ABN38" s="462"/>
      <c r="ABO38" s="462"/>
      <c r="ABP38" s="462"/>
      <c r="ABQ38" s="462"/>
      <c r="ABR38" s="462"/>
      <c r="ABS38" s="462"/>
      <c r="ABT38" s="462"/>
      <c r="ABU38" s="462"/>
      <c r="ABV38" s="462"/>
      <c r="ABW38" s="462"/>
      <c r="ABX38" s="462"/>
      <c r="ABY38" s="462"/>
      <c r="ABZ38" s="462"/>
      <c r="ACA38" s="462"/>
      <c r="ACB38" s="462"/>
      <c r="ACC38" s="462"/>
      <c r="ACD38" s="462"/>
      <c r="ACE38" s="462"/>
      <c r="ACF38" s="462"/>
      <c r="ACG38" s="462"/>
      <c r="ACH38" s="462"/>
      <c r="ACI38" s="462"/>
      <c r="ACJ38" s="462"/>
      <c r="ACK38" s="462"/>
      <c r="ACL38" s="462"/>
      <c r="ACM38" s="462"/>
      <c r="ACN38" s="462"/>
      <c r="ACO38" s="462"/>
      <c r="ACP38" s="462"/>
      <c r="ACQ38" s="462"/>
      <c r="ACR38" s="462"/>
      <c r="ACS38" s="462"/>
      <c r="ACT38" s="462"/>
      <c r="ACU38" s="462"/>
      <c r="ACV38" s="462"/>
      <c r="ACW38" s="462"/>
      <c r="ACX38" s="462"/>
      <c r="ACY38" s="462"/>
      <c r="ACZ38" s="462"/>
      <c r="ADA38" s="462"/>
      <c r="ADB38" s="462"/>
      <c r="ADC38" s="462"/>
      <c r="ADD38" s="462"/>
      <c r="ADE38" s="462"/>
      <c r="ADF38" s="462"/>
      <c r="ADG38" s="462"/>
      <c r="ADH38" s="462"/>
      <c r="ADI38" s="462"/>
      <c r="ADJ38" s="462"/>
      <c r="ADK38" s="462"/>
      <c r="ADL38" s="462"/>
      <c r="ADM38" s="462"/>
      <c r="ADN38" s="462"/>
      <c r="ADO38" s="462"/>
      <c r="ADP38" s="462"/>
      <c r="ADQ38" s="462"/>
      <c r="ADR38" s="462"/>
      <c r="ADS38" s="462"/>
      <c r="ADT38" s="462"/>
      <c r="ADU38" s="462"/>
      <c r="ADV38" s="462"/>
      <c r="ADW38" s="462"/>
      <c r="ADX38" s="462"/>
      <c r="ADY38" s="462"/>
      <c r="ADZ38" s="462"/>
      <c r="AEA38" s="462"/>
      <c r="AEB38" s="462"/>
      <c r="AEC38" s="462"/>
      <c r="AED38" s="462"/>
      <c r="AEE38" s="462"/>
      <c r="AEF38" s="462"/>
      <c r="AEG38" s="462"/>
      <c r="AEH38" s="462"/>
      <c r="AEI38" s="462"/>
      <c r="AEJ38" s="462"/>
      <c r="AEK38" s="462"/>
      <c r="AEL38" s="462"/>
      <c r="AEM38" s="462"/>
      <c r="AEN38" s="462"/>
      <c r="AEO38" s="462"/>
      <c r="AEP38" s="462"/>
      <c r="AEQ38" s="462"/>
      <c r="AER38" s="462"/>
      <c r="AES38" s="462"/>
      <c r="AET38" s="462"/>
      <c r="AEU38" s="462"/>
      <c r="AEV38" s="462"/>
      <c r="AEW38" s="462"/>
      <c r="AEX38" s="462"/>
      <c r="AEY38" s="462"/>
      <c r="AEZ38" s="462"/>
      <c r="AFA38" s="462"/>
      <c r="AFB38" s="462"/>
      <c r="AFC38" s="462"/>
      <c r="AFD38" s="462"/>
      <c r="AFE38" s="462"/>
      <c r="AFF38" s="462"/>
      <c r="AFG38" s="462"/>
      <c r="AFH38" s="462"/>
      <c r="AFI38" s="462"/>
      <c r="AFJ38" s="462"/>
      <c r="AFK38" s="462"/>
      <c r="AFL38" s="462"/>
      <c r="AFM38" s="462"/>
      <c r="AFN38" s="462"/>
      <c r="AFO38" s="462"/>
      <c r="AFP38" s="462"/>
      <c r="AFQ38" s="462"/>
      <c r="AFR38" s="462"/>
      <c r="AFS38" s="462"/>
      <c r="AFT38" s="462"/>
      <c r="AFU38" s="462"/>
      <c r="AFV38" s="462"/>
      <c r="AFW38" s="462"/>
      <c r="AFX38" s="462"/>
      <c r="AFY38" s="462"/>
      <c r="AFZ38" s="462"/>
      <c r="AGA38" s="462"/>
      <c r="AGB38" s="462"/>
      <c r="AGC38" s="462"/>
      <c r="AGD38" s="462"/>
      <c r="AGE38" s="462"/>
      <c r="AGF38" s="462"/>
      <c r="AGG38" s="462"/>
      <c r="AGH38" s="462"/>
      <c r="AGI38" s="462"/>
      <c r="AGJ38" s="462"/>
      <c r="AGK38" s="462"/>
      <c r="AGL38" s="462"/>
      <c r="AGM38" s="462"/>
      <c r="AGN38" s="462"/>
      <c r="AGO38" s="462"/>
      <c r="AGP38" s="462"/>
      <c r="AGQ38" s="462"/>
      <c r="AGR38" s="462"/>
      <c r="AGS38" s="462"/>
      <c r="AGT38" s="462"/>
      <c r="AGU38" s="462"/>
      <c r="AGV38" s="462"/>
      <c r="AGW38" s="462"/>
      <c r="AGX38" s="462"/>
      <c r="AGY38" s="462"/>
      <c r="AGZ38" s="462"/>
      <c r="AHA38" s="462"/>
      <c r="AHB38" s="462"/>
      <c r="AHC38" s="462"/>
      <c r="AHD38" s="462"/>
      <c r="AHE38" s="462"/>
      <c r="AHF38" s="462"/>
      <c r="AHG38" s="462"/>
      <c r="AHH38" s="462"/>
      <c r="AHI38" s="462"/>
      <c r="AHJ38" s="462"/>
      <c r="AHK38" s="462"/>
      <c r="AHL38" s="462"/>
      <c r="AHM38" s="462"/>
      <c r="AHN38" s="462"/>
      <c r="AHO38" s="462"/>
      <c r="AHP38" s="462"/>
      <c r="AHQ38" s="462"/>
      <c r="AHR38" s="462"/>
      <c r="AHS38" s="462"/>
      <c r="AHT38" s="462"/>
      <c r="AHU38" s="462"/>
      <c r="AHV38" s="462"/>
      <c r="AHW38" s="462"/>
      <c r="AHX38" s="462"/>
      <c r="AHY38" s="462"/>
      <c r="AHZ38" s="462"/>
      <c r="AIA38" s="462"/>
      <c r="AIB38" s="462"/>
      <c r="AIC38" s="462"/>
      <c r="AID38" s="462"/>
      <c r="AIE38" s="462"/>
      <c r="AIF38" s="462"/>
      <c r="AIG38" s="462"/>
      <c r="AIH38" s="462"/>
      <c r="AII38" s="462"/>
      <c r="AIJ38" s="462"/>
      <c r="AIK38" s="462"/>
      <c r="AIL38" s="462"/>
      <c r="AIM38" s="462"/>
      <c r="AIN38" s="462"/>
      <c r="AIO38" s="462"/>
      <c r="AIP38" s="462"/>
      <c r="AIQ38" s="462"/>
      <c r="AIR38" s="462"/>
      <c r="AIS38" s="462"/>
      <c r="AIT38" s="462"/>
      <c r="AIU38" s="462"/>
      <c r="AIV38" s="462"/>
      <c r="AIW38" s="462"/>
      <c r="AIX38" s="462"/>
      <c r="AIY38" s="462"/>
      <c r="AIZ38" s="462"/>
      <c r="AJA38" s="462"/>
      <c r="AJB38" s="462"/>
      <c r="AJC38" s="462"/>
      <c r="AJD38" s="462"/>
      <c r="AJE38" s="462"/>
      <c r="AJF38" s="462"/>
      <c r="AJG38" s="462"/>
      <c r="AJH38" s="462"/>
      <c r="AJI38" s="462"/>
      <c r="AJJ38" s="462"/>
      <c r="AJK38" s="462"/>
      <c r="AJL38" s="462"/>
      <c r="AJM38" s="462"/>
      <c r="AJN38" s="462"/>
      <c r="AJO38" s="462"/>
      <c r="AJP38" s="462"/>
      <c r="AJQ38" s="462"/>
      <c r="AJR38" s="462"/>
      <c r="AJS38" s="462"/>
      <c r="AJT38" s="462"/>
      <c r="AJU38" s="462"/>
      <c r="AJV38" s="462"/>
      <c r="AJW38" s="462"/>
      <c r="AJX38" s="462"/>
      <c r="AJY38" s="462"/>
      <c r="AJZ38" s="462"/>
      <c r="AKA38" s="462"/>
      <c r="AKB38" s="462"/>
      <c r="AKC38" s="462"/>
      <c r="AKD38" s="462"/>
      <c r="AKE38" s="462"/>
      <c r="AKF38" s="462"/>
      <c r="AKG38" s="462"/>
      <c r="AKH38" s="462"/>
      <c r="AKI38" s="462"/>
      <c r="AKJ38" s="462"/>
      <c r="AKK38" s="462"/>
      <c r="AKL38" s="462"/>
      <c r="AKM38" s="462"/>
      <c r="AKN38" s="462"/>
      <c r="AKO38" s="462"/>
      <c r="AKP38" s="462"/>
      <c r="AKQ38" s="462"/>
      <c r="AKR38" s="462"/>
      <c r="AKS38" s="462"/>
      <c r="AKT38" s="462"/>
      <c r="AKU38" s="462"/>
      <c r="AKV38" s="462"/>
      <c r="AKW38" s="462"/>
      <c r="AKX38" s="462"/>
      <c r="AKY38" s="462"/>
      <c r="AKZ38" s="462"/>
      <c r="ALA38" s="462"/>
      <c r="ALB38" s="462"/>
      <c r="ALC38" s="462"/>
      <c r="ALD38" s="462"/>
      <c r="ALE38" s="462"/>
      <c r="ALF38" s="462"/>
      <c r="ALG38" s="462"/>
      <c r="ALH38" s="462"/>
      <c r="ALI38" s="462"/>
      <c r="ALJ38" s="462"/>
      <c r="ALK38" s="462"/>
      <c r="ALL38" s="462"/>
      <c r="ALM38" s="462"/>
      <c r="ALN38" s="462"/>
      <c r="ALO38" s="462"/>
      <c r="ALP38" s="462"/>
      <c r="ALQ38" s="462"/>
      <c r="ALR38" s="462"/>
      <c r="ALS38" s="462"/>
      <c r="ALT38" s="462"/>
      <c r="ALU38" s="462"/>
      <c r="ALV38" s="462"/>
      <c r="ALW38" s="462"/>
      <c r="ALX38" s="462"/>
      <c r="ALY38" s="462"/>
      <c r="ALZ38" s="462"/>
      <c r="AMA38" s="462"/>
      <c r="AMB38" s="462"/>
      <c r="AMC38" s="462"/>
      <c r="AMD38" s="462"/>
      <c r="AME38" s="462"/>
      <c r="AMF38" s="462"/>
      <c r="AMG38" s="462"/>
      <c r="AMH38" s="462"/>
      <c r="AMI38" s="462"/>
      <c r="AMJ38" s="462"/>
      <c r="AMK38" s="462"/>
      <c r="AML38" s="462"/>
      <c r="AMM38" s="462"/>
      <c r="AMN38" s="462"/>
      <c r="AMO38" s="462"/>
      <c r="AMP38" s="462"/>
      <c r="AMQ38" s="462"/>
      <c r="AMR38" s="462"/>
      <c r="AMS38" s="462"/>
      <c r="AMT38" s="462"/>
      <c r="AMU38" s="462"/>
      <c r="AMV38" s="462"/>
      <c r="AMW38" s="462"/>
      <c r="AMX38" s="462"/>
      <c r="AMY38" s="462"/>
      <c r="AMZ38" s="462"/>
      <c r="ANA38" s="462"/>
      <c r="ANB38" s="462"/>
      <c r="ANC38" s="462"/>
      <c r="AND38" s="462"/>
      <c r="ANE38" s="462"/>
      <c r="ANF38" s="462"/>
      <c r="ANG38" s="462"/>
      <c r="ANH38" s="462"/>
      <c r="ANI38" s="462"/>
      <c r="ANJ38" s="462"/>
      <c r="ANK38" s="462"/>
      <c r="ANL38" s="462"/>
      <c r="ANM38" s="462"/>
      <c r="ANN38" s="462"/>
      <c r="ANO38" s="462"/>
      <c r="ANP38" s="462"/>
      <c r="ANQ38" s="462"/>
      <c r="ANR38" s="462"/>
      <c r="ANS38" s="462"/>
      <c r="ANT38" s="462"/>
      <c r="ANU38" s="462"/>
      <c r="ANV38" s="462"/>
      <c r="ANW38" s="462"/>
      <c r="ANX38" s="462"/>
      <c r="ANY38" s="462"/>
      <c r="ANZ38" s="462"/>
      <c r="AOA38" s="462"/>
      <c r="AOB38" s="462"/>
      <c r="AOC38" s="462"/>
      <c r="AOD38" s="462"/>
      <c r="AOE38" s="462"/>
      <c r="AOF38" s="462"/>
      <c r="AOG38" s="462"/>
      <c r="AOH38" s="462"/>
      <c r="AOI38" s="462"/>
      <c r="AOJ38" s="462"/>
      <c r="AOK38" s="462"/>
      <c r="AOL38" s="462"/>
      <c r="AOM38" s="462"/>
      <c r="AON38" s="462"/>
      <c r="AOO38" s="462"/>
      <c r="AOP38" s="462"/>
      <c r="AOQ38" s="462"/>
      <c r="AOR38" s="462"/>
      <c r="AOS38" s="462"/>
      <c r="AOT38" s="462"/>
      <c r="AOU38" s="462"/>
      <c r="AOV38" s="462"/>
      <c r="AOW38" s="462"/>
      <c r="AOX38" s="462"/>
      <c r="AOY38" s="462"/>
      <c r="AOZ38" s="462"/>
      <c r="APA38" s="462"/>
      <c r="APB38" s="462"/>
      <c r="APC38" s="462"/>
      <c r="APD38" s="462"/>
      <c r="APE38" s="462"/>
      <c r="APF38" s="462"/>
      <c r="APG38" s="462"/>
      <c r="APH38" s="462"/>
      <c r="API38" s="462"/>
      <c r="APJ38" s="462"/>
      <c r="APK38" s="462"/>
      <c r="APL38" s="462"/>
      <c r="APM38" s="462"/>
      <c r="APN38" s="462"/>
      <c r="APO38" s="462"/>
      <c r="APP38" s="462"/>
      <c r="APQ38" s="462"/>
      <c r="APR38" s="462"/>
      <c r="APS38" s="462"/>
      <c r="APT38" s="462"/>
      <c r="APU38" s="462"/>
      <c r="APV38" s="462"/>
      <c r="APW38" s="462"/>
      <c r="APX38" s="462"/>
      <c r="APY38" s="462"/>
      <c r="APZ38" s="462"/>
      <c r="AQA38" s="462"/>
      <c r="AQB38" s="462"/>
      <c r="AQC38" s="462"/>
      <c r="AQD38" s="462"/>
      <c r="AQE38" s="462"/>
      <c r="AQF38" s="462"/>
      <c r="AQG38" s="462"/>
      <c r="AQH38" s="462"/>
      <c r="AQI38" s="462"/>
      <c r="AQJ38" s="462"/>
      <c r="AQK38" s="462"/>
      <c r="AQL38" s="462"/>
      <c r="AQM38" s="462"/>
      <c r="AQN38" s="462"/>
      <c r="AQO38" s="462"/>
      <c r="AQP38" s="462"/>
      <c r="AQQ38" s="462"/>
      <c r="AQR38" s="462"/>
      <c r="AQS38" s="462"/>
      <c r="AQT38" s="462"/>
      <c r="AQU38" s="462"/>
      <c r="AQV38" s="462"/>
      <c r="AQW38" s="462"/>
      <c r="AQX38" s="462"/>
      <c r="AQY38" s="462"/>
      <c r="AQZ38" s="462"/>
      <c r="ARA38" s="462"/>
      <c r="ARB38" s="462"/>
      <c r="ARC38" s="462"/>
      <c r="ARD38" s="462"/>
      <c r="ARE38" s="462"/>
      <c r="ARF38" s="462"/>
      <c r="ARG38" s="462"/>
      <c r="ARH38" s="462"/>
      <c r="ARI38" s="462"/>
      <c r="ARJ38" s="462"/>
      <c r="ARK38" s="462"/>
      <c r="ARL38" s="462"/>
      <c r="ARM38" s="462"/>
      <c r="ARN38" s="462"/>
      <c r="ARO38" s="462"/>
      <c r="ARP38" s="462"/>
      <c r="ARQ38" s="462"/>
      <c r="ARR38" s="462"/>
      <c r="ARS38" s="462"/>
      <c r="ART38" s="462"/>
      <c r="ARU38" s="462"/>
      <c r="ARV38" s="462"/>
      <c r="ARW38" s="462"/>
      <c r="ARX38" s="462"/>
      <c r="ARY38" s="462"/>
      <c r="ARZ38" s="462"/>
      <c r="ASA38" s="462"/>
      <c r="ASB38" s="462"/>
      <c r="ASC38" s="462"/>
      <c r="ASD38" s="462"/>
      <c r="ASE38" s="462"/>
      <c r="ASF38" s="462"/>
      <c r="ASG38" s="462"/>
      <c r="ASH38" s="462"/>
      <c r="ASI38" s="462"/>
      <c r="ASJ38" s="462"/>
      <c r="ASK38" s="462"/>
      <c r="ASL38" s="462"/>
      <c r="ASM38" s="462"/>
      <c r="ASN38" s="462"/>
      <c r="ASO38" s="462"/>
      <c r="ASP38" s="462"/>
      <c r="ASQ38" s="462"/>
      <c r="ASR38" s="462"/>
      <c r="ASS38" s="462"/>
      <c r="AST38" s="462"/>
      <c r="ASU38" s="462"/>
      <c r="ASV38" s="462"/>
      <c r="ASW38" s="462"/>
      <c r="ASX38" s="462"/>
      <c r="ASY38" s="462"/>
      <c r="ASZ38" s="462"/>
      <c r="ATA38" s="462"/>
      <c r="ATB38" s="462"/>
      <c r="ATC38" s="462"/>
      <c r="ATD38" s="462"/>
      <c r="ATE38" s="462"/>
      <c r="ATF38" s="462"/>
      <c r="ATG38" s="462"/>
      <c r="ATH38" s="462"/>
      <c r="ATI38" s="462"/>
      <c r="ATJ38" s="462"/>
      <c r="ATK38" s="462"/>
      <c r="ATL38" s="462"/>
      <c r="ATM38" s="462"/>
      <c r="ATN38" s="462"/>
      <c r="ATO38" s="462"/>
      <c r="ATP38" s="462"/>
      <c r="ATQ38" s="462"/>
      <c r="ATR38" s="462"/>
      <c r="ATS38" s="462"/>
      <c r="ATT38" s="462"/>
      <c r="ATU38" s="462"/>
      <c r="ATV38" s="462"/>
      <c r="ATW38" s="462"/>
      <c r="ATX38" s="462"/>
      <c r="ATY38" s="462"/>
      <c r="ATZ38" s="462"/>
      <c r="AUA38" s="462"/>
      <c r="AUB38" s="462"/>
      <c r="AUC38" s="462"/>
      <c r="AUD38" s="462"/>
      <c r="AUE38" s="462"/>
      <c r="AUF38" s="462"/>
      <c r="AUG38" s="462"/>
      <c r="AUH38" s="462"/>
      <c r="AUI38" s="462"/>
      <c r="AUJ38" s="462"/>
      <c r="AUK38" s="462"/>
      <c r="AUL38" s="462"/>
      <c r="AUM38" s="462"/>
      <c r="AUN38" s="462"/>
      <c r="AUO38" s="462"/>
      <c r="AUP38" s="462"/>
      <c r="AUQ38" s="462"/>
      <c r="AUR38" s="462"/>
      <c r="AUS38" s="462"/>
      <c r="AUT38" s="462"/>
      <c r="AUU38" s="462"/>
      <c r="AUV38" s="462"/>
      <c r="AUW38" s="462"/>
      <c r="AUX38" s="462"/>
      <c r="AUY38" s="462"/>
      <c r="AUZ38" s="462"/>
      <c r="AVA38" s="462"/>
      <c r="AVB38" s="462"/>
      <c r="AVC38" s="462"/>
      <c r="AVD38" s="462"/>
      <c r="AVE38" s="462"/>
      <c r="AVF38" s="462"/>
      <c r="AVG38" s="462"/>
      <c r="AVH38" s="462"/>
      <c r="AVI38" s="462"/>
      <c r="AVJ38" s="462"/>
      <c r="AVK38" s="462"/>
      <c r="AVL38" s="462"/>
      <c r="AVM38" s="462"/>
      <c r="AVN38" s="462"/>
      <c r="AVO38" s="462"/>
      <c r="AVP38" s="462"/>
      <c r="AVQ38" s="462"/>
      <c r="AVR38" s="462"/>
      <c r="AVS38" s="462"/>
      <c r="AVT38" s="462"/>
      <c r="AVU38" s="462"/>
      <c r="AVV38" s="462"/>
      <c r="AVW38" s="462"/>
      <c r="AVX38" s="462"/>
      <c r="AVY38" s="462"/>
      <c r="AVZ38" s="462"/>
      <c r="AWA38" s="462"/>
      <c r="AWB38" s="462"/>
      <c r="AWC38" s="462"/>
      <c r="AWD38" s="462"/>
      <c r="AWE38" s="462"/>
      <c r="AWF38" s="462"/>
      <c r="AWG38" s="462"/>
      <c r="AWH38" s="462"/>
      <c r="AWI38" s="462"/>
      <c r="AWJ38" s="462"/>
      <c r="AWK38" s="462"/>
      <c r="AWL38" s="462"/>
      <c r="AWM38" s="462"/>
      <c r="AWN38" s="462"/>
      <c r="AWO38" s="462"/>
      <c r="AWP38" s="462"/>
      <c r="AWQ38" s="462"/>
      <c r="AWR38" s="462"/>
      <c r="AWS38" s="462"/>
      <c r="AWT38" s="462"/>
      <c r="AWU38" s="462"/>
      <c r="AWV38" s="462"/>
      <c r="AWW38" s="462"/>
      <c r="AWX38" s="462"/>
      <c r="AWY38" s="462"/>
      <c r="AWZ38" s="462"/>
      <c r="AXA38" s="462"/>
      <c r="AXB38" s="462"/>
      <c r="AXC38" s="462"/>
      <c r="AXD38" s="462"/>
      <c r="AXE38" s="462"/>
      <c r="AXF38" s="462"/>
      <c r="AXG38" s="462"/>
      <c r="AXH38" s="462"/>
      <c r="AXI38" s="462"/>
      <c r="AXJ38" s="462"/>
      <c r="AXK38" s="462"/>
      <c r="AXL38" s="462"/>
      <c r="AXM38" s="462"/>
      <c r="AXN38" s="462"/>
      <c r="AXO38" s="462"/>
      <c r="AXP38" s="462"/>
      <c r="AXQ38" s="462"/>
      <c r="AXR38" s="462"/>
      <c r="AXS38" s="462"/>
      <c r="AXT38" s="462"/>
      <c r="AXU38" s="462"/>
      <c r="AXV38" s="462"/>
      <c r="AXW38" s="462"/>
      <c r="AXX38" s="462"/>
      <c r="AXY38" s="462"/>
      <c r="AXZ38" s="462"/>
      <c r="AYA38" s="462"/>
      <c r="AYB38" s="462"/>
      <c r="AYC38" s="462"/>
      <c r="AYD38" s="462"/>
      <c r="AYE38" s="462"/>
      <c r="AYF38" s="462"/>
      <c r="AYG38" s="462"/>
      <c r="AYH38" s="462"/>
      <c r="AYI38" s="462"/>
      <c r="AYJ38" s="462"/>
      <c r="AYK38" s="462"/>
      <c r="AYL38" s="462"/>
      <c r="AYM38" s="462"/>
      <c r="AYN38" s="462"/>
      <c r="AYO38" s="462"/>
      <c r="AYP38" s="462"/>
      <c r="AYQ38" s="462"/>
      <c r="AYR38" s="462"/>
      <c r="AYS38" s="462"/>
      <c r="AYT38" s="462"/>
      <c r="AYU38" s="462"/>
      <c r="AYV38" s="462"/>
      <c r="AYW38" s="462"/>
      <c r="AYX38" s="462"/>
      <c r="AYY38" s="462"/>
      <c r="AYZ38" s="462"/>
      <c r="AZA38" s="462"/>
      <c r="AZB38" s="462"/>
      <c r="AZC38" s="462"/>
      <c r="AZD38" s="462"/>
      <c r="AZE38" s="462"/>
      <c r="AZF38" s="462"/>
      <c r="AZG38" s="462"/>
      <c r="AZH38" s="462"/>
      <c r="AZI38" s="462"/>
      <c r="AZJ38" s="462"/>
      <c r="AZK38" s="462"/>
      <c r="AZL38" s="462"/>
      <c r="AZM38" s="462"/>
      <c r="AZN38" s="462"/>
      <c r="AZO38" s="462"/>
      <c r="AZP38" s="462"/>
      <c r="AZQ38" s="462"/>
      <c r="AZR38" s="462"/>
      <c r="AZS38" s="462"/>
      <c r="AZT38" s="462"/>
      <c r="AZU38" s="462"/>
      <c r="AZV38" s="462"/>
      <c r="AZW38" s="462"/>
      <c r="AZX38" s="462"/>
      <c r="AZY38" s="462"/>
      <c r="AZZ38" s="462"/>
      <c r="BAA38" s="462"/>
      <c r="BAB38" s="462"/>
      <c r="BAC38" s="462"/>
      <c r="BAD38" s="462"/>
      <c r="BAE38" s="462"/>
      <c r="BAF38" s="462"/>
      <c r="BAG38" s="462"/>
      <c r="BAH38" s="462"/>
      <c r="BAI38" s="462"/>
      <c r="BAJ38" s="462"/>
      <c r="BAK38" s="462"/>
      <c r="BAL38" s="462"/>
      <c r="BAM38" s="462"/>
      <c r="BAN38" s="462"/>
      <c r="BAO38" s="462"/>
      <c r="BAP38" s="462"/>
      <c r="BAQ38" s="462"/>
      <c r="BAR38" s="462"/>
      <c r="BAS38" s="462"/>
      <c r="BAT38" s="462"/>
      <c r="BAU38" s="462"/>
      <c r="BAV38" s="462"/>
      <c r="BAW38" s="462"/>
      <c r="BAX38" s="462"/>
      <c r="BAY38" s="462"/>
      <c r="BAZ38" s="462"/>
      <c r="BBA38" s="462"/>
      <c r="BBB38" s="462"/>
      <c r="BBC38" s="462"/>
      <c r="BBD38" s="462"/>
      <c r="BBE38" s="462"/>
      <c r="BBF38" s="462"/>
      <c r="BBG38" s="462"/>
      <c r="BBH38" s="462"/>
      <c r="BBI38" s="462"/>
      <c r="BBJ38" s="462"/>
      <c r="BBK38" s="462"/>
      <c r="BBL38" s="462"/>
      <c r="BBM38" s="462"/>
      <c r="BBN38" s="462"/>
      <c r="BBO38" s="462"/>
      <c r="BBP38" s="462"/>
      <c r="BBQ38" s="462"/>
      <c r="BBR38" s="462"/>
      <c r="BBS38" s="462"/>
      <c r="BBT38" s="462"/>
      <c r="BBU38" s="462"/>
      <c r="BBV38" s="462"/>
      <c r="BBW38" s="462"/>
      <c r="BBX38" s="462"/>
      <c r="BBY38" s="462"/>
      <c r="BBZ38" s="462"/>
      <c r="BCA38" s="462"/>
      <c r="BCB38" s="462"/>
      <c r="BCC38" s="462"/>
      <c r="BCD38" s="462"/>
      <c r="BCE38" s="462"/>
      <c r="BCF38" s="462"/>
      <c r="BCG38" s="462"/>
      <c r="BCH38" s="462"/>
      <c r="BCI38" s="462"/>
      <c r="BCJ38" s="462"/>
      <c r="BCK38" s="462"/>
      <c r="BCL38" s="462"/>
      <c r="BCM38" s="462"/>
      <c r="BCN38" s="462"/>
      <c r="BCO38" s="462"/>
      <c r="BCP38" s="462"/>
      <c r="BCQ38" s="462"/>
      <c r="BCR38" s="462"/>
      <c r="BCS38" s="462"/>
      <c r="BCT38" s="462"/>
      <c r="BCU38" s="462"/>
      <c r="BCV38" s="462"/>
      <c r="BCW38" s="462"/>
      <c r="BCX38" s="462"/>
      <c r="BCY38" s="462"/>
      <c r="BCZ38" s="462"/>
      <c r="BDA38" s="462"/>
      <c r="BDB38" s="462"/>
      <c r="BDC38" s="462"/>
      <c r="BDD38" s="462"/>
      <c r="BDE38" s="462"/>
      <c r="BDF38" s="462"/>
      <c r="BDG38" s="462"/>
      <c r="BDH38" s="462"/>
      <c r="BDI38" s="462"/>
      <c r="BDJ38" s="462"/>
      <c r="BDK38" s="462"/>
      <c r="BDL38" s="462"/>
      <c r="BDM38" s="462"/>
      <c r="BDN38" s="462"/>
      <c r="BDO38" s="462"/>
      <c r="BDP38" s="462"/>
      <c r="BDQ38" s="462"/>
      <c r="BDR38" s="462"/>
      <c r="BDS38" s="462"/>
      <c r="BDT38" s="462"/>
      <c r="BDU38" s="462"/>
      <c r="BDV38" s="462"/>
      <c r="BDW38" s="462"/>
      <c r="BDX38" s="462"/>
      <c r="BDY38" s="462"/>
      <c r="BDZ38" s="462"/>
      <c r="BEA38" s="462"/>
      <c r="BEB38" s="462"/>
      <c r="BEC38" s="462"/>
      <c r="BED38" s="462"/>
      <c r="BEE38" s="462"/>
      <c r="BEF38" s="462"/>
      <c r="BEG38" s="462"/>
      <c r="BEH38" s="462"/>
      <c r="BEI38" s="462"/>
      <c r="BEJ38" s="462"/>
      <c r="BEK38" s="462"/>
      <c r="BEL38" s="462"/>
      <c r="BEM38" s="462"/>
      <c r="BEN38" s="462"/>
      <c r="BEO38" s="462"/>
      <c r="BEP38" s="462"/>
      <c r="BEQ38" s="462"/>
      <c r="BER38" s="462"/>
      <c r="BES38" s="462"/>
      <c r="BET38" s="462"/>
      <c r="BEU38" s="462"/>
      <c r="BEV38" s="462"/>
      <c r="BEW38" s="462"/>
      <c r="BEX38" s="462"/>
      <c r="BEY38" s="462"/>
      <c r="BEZ38" s="462"/>
      <c r="BFA38" s="462"/>
      <c r="BFB38" s="462"/>
      <c r="BFC38" s="462"/>
      <c r="BFD38" s="462"/>
      <c r="BFE38" s="462"/>
      <c r="BFF38" s="462"/>
      <c r="BFG38" s="462"/>
      <c r="BFH38" s="462"/>
      <c r="BFI38" s="462"/>
      <c r="BFJ38" s="462"/>
      <c r="BFK38" s="462"/>
      <c r="BFL38" s="462"/>
      <c r="BFM38" s="462"/>
      <c r="BFN38" s="462"/>
      <c r="BFO38" s="462"/>
      <c r="BFP38" s="462"/>
      <c r="BFQ38" s="462"/>
      <c r="BFR38" s="462"/>
      <c r="BFS38" s="462"/>
      <c r="BFT38" s="462"/>
      <c r="BFU38" s="462"/>
      <c r="BFV38" s="462"/>
      <c r="BFW38" s="462"/>
      <c r="BFX38" s="462"/>
      <c r="BFY38" s="462"/>
      <c r="BFZ38" s="462"/>
      <c r="BGA38" s="462"/>
      <c r="BGB38" s="462"/>
      <c r="BGC38" s="462"/>
      <c r="BGD38" s="462"/>
      <c r="BGE38" s="462"/>
      <c r="BGF38" s="462"/>
      <c r="BGG38" s="462"/>
      <c r="BGH38" s="462"/>
      <c r="BGI38" s="462"/>
      <c r="BGJ38" s="462"/>
      <c r="BGK38" s="462"/>
      <c r="BGL38" s="462"/>
      <c r="BGM38" s="462"/>
      <c r="BGN38" s="462"/>
      <c r="BGO38" s="462"/>
      <c r="BGP38" s="462"/>
      <c r="BGQ38" s="462"/>
      <c r="BGR38" s="462"/>
      <c r="BGS38" s="462"/>
      <c r="BGT38" s="462"/>
      <c r="BGU38" s="462"/>
      <c r="BGV38" s="462"/>
      <c r="BGW38" s="462"/>
      <c r="BGX38" s="462"/>
      <c r="BGY38" s="462"/>
      <c r="BGZ38" s="462"/>
      <c r="BHA38" s="462"/>
      <c r="BHB38" s="462"/>
      <c r="BHC38" s="462"/>
      <c r="BHD38" s="462"/>
      <c r="BHE38" s="462"/>
      <c r="BHF38" s="462"/>
      <c r="BHG38" s="462"/>
      <c r="BHH38" s="462"/>
      <c r="BHI38" s="462"/>
      <c r="BHJ38" s="462"/>
      <c r="BHK38" s="462"/>
      <c r="BHL38" s="462"/>
      <c r="BHM38" s="462"/>
      <c r="BHN38" s="462"/>
      <c r="BHO38" s="462"/>
      <c r="BHP38" s="462"/>
      <c r="BHQ38" s="462"/>
      <c r="BHR38" s="462"/>
      <c r="BHS38" s="462"/>
      <c r="BHT38" s="462"/>
      <c r="BHU38" s="462"/>
      <c r="BHV38" s="462"/>
      <c r="BHW38" s="462"/>
      <c r="BHX38" s="462"/>
      <c r="BHY38" s="462"/>
      <c r="BHZ38" s="462"/>
      <c r="BIA38" s="462"/>
      <c r="BIB38" s="462"/>
      <c r="BIC38" s="462"/>
      <c r="BID38" s="462"/>
      <c r="BIE38" s="462"/>
      <c r="BIF38" s="462"/>
      <c r="BIG38" s="462"/>
      <c r="BIH38" s="462"/>
      <c r="BII38" s="462"/>
      <c r="BIJ38" s="462"/>
      <c r="BIK38" s="462"/>
      <c r="BIL38" s="462"/>
      <c r="BIM38" s="462"/>
      <c r="BIN38" s="462"/>
      <c r="BIO38" s="462"/>
      <c r="BIP38" s="462"/>
      <c r="BIQ38" s="462"/>
      <c r="BIR38" s="462"/>
      <c r="BIS38" s="462"/>
      <c r="BIT38" s="462"/>
      <c r="BIU38" s="462"/>
      <c r="BIV38" s="462"/>
      <c r="BIW38" s="462"/>
      <c r="BIX38" s="462"/>
      <c r="BIY38" s="462"/>
      <c r="BIZ38" s="462"/>
      <c r="BJA38" s="462"/>
      <c r="BJB38" s="462"/>
      <c r="BJC38" s="462"/>
      <c r="BJD38" s="462"/>
      <c r="BJE38" s="462"/>
      <c r="BJF38" s="462"/>
      <c r="BJG38" s="462"/>
      <c r="BJH38" s="462"/>
      <c r="BJI38" s="462"/>
      <c r="BJJ38" s="462"/>
      <c r="BJK38" s="462"/>
      <c r="BJL38" s="462"/>
      <c r="BJM38" s="462"/>
      <c r="BJN38" s="462"/>
      <c r="BJO38" s="462"/>
      <c r="BJP38" s="462"/>
      <c r="BJQ38" s="462"/>
      <c r="BJR38" s="462"/>
      <c r="BJS38" s="462"/>
      <c r="BJT38" s="462"/>
      <c r="BJU38" s="462"/>
      <c r="BJV38" s="462"/>
      <c r="BJW38" s="462"/>
      <c r="BJX38" s="462"/>
      <c r="BJY38" s="462"/>
      <c r="BJZ38" s="462"/>
      <c r="BKA38" s="462"/>
      <c r="BKB38" s="462"/>
      <c r="BKC38" s="462"/>
      <c r="BKD38" s="462"/>
      <c r="BKE38" s="462"/>
      <c r="BKF38" s="462"/>
      <c r="BKG38" s="462"/>
      <c r="BKH38" s="462"/>
      <c r="BKI38" s="462"/>
      <c r="BKJ38" s="462"/>
      <c r="BKK38" s="462"/>
      <c r="BKL38" s="462"/>
      <c r="BKM38" s="462"/>
      <c r="BKN38" s="462"/>
      <c r="BKO38" s="462"/>
      <c r="BKP38" s="462"/>
      <c r="BKQ38" s="462"/>
      <c r="BKR38" s="462"/>
      <c r="BKS38" s="462"/>
      <c r="BKT38" s="462"/>
      <c r="BKU38" s="462"/>
      <c r="BKV38" s="462"/>
      <c r="BKW38" s="462"/>
      <c r="BKX38" s="462"/>
      <c r="BKY38" s="462"/>
      <c r="BKZ38" s="462"/>
      <c r="BLA38" s="462"/>
      <c r="BLB38" s="462"/>
      <c r="BLC38" s="462"/>
      <c r="BLD38" s="462"/>
      <c r="BLE38" s="462"/>
      <c r="BLF38" s="462"/>
      <c r="BLG38" s="462"/>
      <c r="BLH38" s="462"/>
      <c r="BLI38" s="462"/>
      <c r="BLJ38" s="462"/>
      <c r="BLK38" s="462"/>
      <c r="BLL38" s="462"/>
      <c r="BLM38" s="462"/>
      <c r="BLN38" s="462"/>
      <c r="BLO38" s="462"/>
      <c r="BLP38" s="462"/>
      <c r="BLQ38" s="462"/>
      <c r="BLR38" s="462"/>
      <c r="BLS38" s="462"/>
      <c r="BLT38" s="462"/>
      <c r="BLU38" s="462"/>
      <c r="BLV38" s="462"/>
      <c r="BLW38" s="462"/>
      <c r="BLX38" s="462"/>
      <c r="BLY38" s="462"/>
      <c r="BLZ38" s="462"/>
      <c r="BMA38" s="462"/>
      <c r="BMB38" s="462"/>
      <c r="BMC38" s="462"/>
      <c r="BMD38" s="462"/>
      <c r="BME38" s="462"/>
      <c r="BMF38" s="462"/>
      <c r="BMG38" s="462"/>
      <c r="BMH38" s="462"/>
      <c r="BMI38" s="462"/>
      <c r="BMJ38" s="462"/>
      <c r="BMK38" s="462"/>
      <c r="BML38" s="462"/>
      <c r="BMM38" s="462"/>
      <c r="BMN38" s="462"/>
      <c r="BMO38" s="462"/>
      <c r="BMP38" s="462"/>
      <c r="BMQ38" s="462"/>
      <c r="BMR38" s="462"/>
      <c r="BMS38" s="462"/>
      <c r="BMT38" s="462"/>
      <c r="BMU38" s="462"/>
      <c r="BMV38" s="462"/>
      <c r="BMW38" s="462"/>
      <c r="BMX38" s="462"/>
      <c r="BMY38" s="462"/>
      <c r="BMZ38" s="462"/>
      <c r="BNA38" s="462"/>
      <c r="BNB38" s="462"/>
      <c r="BNC38" s="462"/>
      <c r="BND38" s="462"/>
      <c r="BNE38" s="462"/>
      <c r="BNF38" s="462"/>
      <c r="BNG38" s="462"/>
      <c r="BNH38" s="462"/>
      <c r="BNI38" s="462"/>
      <c r="BNJ38" s="462"/>
      <c r="BNK38" s="462"/>
      <c r="BNL38" s="462"/>
      <c r="BNM38" s="462"/>
      <c r="BNN38" s="462"/>
      <c r="BNO38" s="462"/>
      <c r="BNP38" s="462"/>
      <c r="BNQ38" s="462"/>
      <c r="BNR38" s="462"/>
      <c r="BNS38" s="462"/>
      <c r="BNT38" s="462"/>
      <c r="BNU38" s="462"/>
      <c r="BNV38" s="462"/>
      <c r="BNW38" s="462"/>
      <c r="BNX38" s="462"/>
      <c r="BNY38" s="462"/>
      <c r="BNZ38" s="462"/>
      <c r="BOA38" s="462"/>
      <c r="BOB38" s="462"/>
      <c r="BOC38" s="462"/>
      <c r="BOD38" s="462"/>
      <c r="BOE38" s="462"/>
      <c r="BOF38" s="462"/>
      <c r="BOG38" s="462"/>
      <c r="BOH38" s="462"/>
      <c r="BOI38" s="462"/>
      <c r="BOJ38" s="462"/>
      <c r="BOK38" s="462"/>
      <c r="BOL38" s="462"/>
      <c r="BOM38" s="462"/>
      <c r="BON38" s="462"/>
      <c r="BOO38" s="462"/>
      <c r="BOP38" s="462"/>
      <c r="BOQ38" s="462"/>
      <c r="BOR38" s="462"/>
      <c r="BOS38" s="462"/>
      <c r="BOT38" s="462"/>
      <c r="BOU38" s="462"/>
      <c r="BOV38" s="462"/>
      <c r="BOW38" s="462"/>
      <c r="BOX38" s="462"/>
      <c r="BOY38" s="462"/>
      <c r="BOZ38" s="462"/>
      <c r="BPA38" s="462"/>
      <c r="BPB38" s="462"/>
      <c r="BPC38" s="462"/>
      <c r="BPD38" s="462"/>
      <c r="BPE38" s="462"/>
      <c r="BPF38" s="462"/>
      <c r="BPG38" s="462"/>
      <c r="BPH38" s="462"/>
      <c r="BPI38" s="462"/>
      <c r="BPJ38" s="462"/>
      <c r="BPK38" s="462"/>
      <c r="BPL38" s="462"/>
      <c r="BPM38" s="462"/>
      <c r="BPN38" s="462"/>
      <c r="BPO38" s="462"/>
      <c r="BPP38" s="462"/>
      <c r="BPQ38" s="462"/>
      <c r="BPR38" s="462"/>
      <c r="BPS38" s="462"/>
      <c r="BPT38" s="462"/>
      <c r="BPU38" s="462"/>
      <c r="BPV38" s="462"/>
      <c r="BPW38" s="462"/>
      <c r="BPX38" s="462"/>
      <c r="BPY38" s="462"/>
      <c r="BPZ38" s="462"/>
      <c r="BQA38" s="462"/>
      <c r="BQB38" s="462"/>
      <c r="BQC38" s="462"/>
      <c r="BQD38" s="462"/>
      <c r="BQE38" s="462"/>
      <c r="BQF38" s="462"/>
      <c r="BQG38" s="462"/>
      <c r="BQH38" s="462"/>
      <c r="BQI38" s="462"/>
      <c r="BQJ38" s="462"/>
      <c r="BQK38" s="462"/>
      <c r="BQL38" s="462"/>
      <c r="BQM38" s="462"/>
      <c r="BQN38" s="462"/>
      <c r="BQO38" s="462"/>
      <c r="BQP38" s="462"/>
      <c r="BQQ38" s="462"/>
      <c r="BQR38" s="462"/>
      <c r="BQS38" s="462"/>
      <c r="BQT38" s="462"/>
      <c r="BQU38" s="462"/>
      <c r="BQV38" s="462"/>
      <c r="BQW38" s="462"/>
      <c r="BQX38" s="462"/>
      <c r="BQY38" s="462"/>
      <c r="BQZ38" s="462"/>
      <c r="BRA38" s="462"/>
      <c r="BRB38" s="462"/>
      <c r="BRC38" s="462"/>
      <c r="BRD38" s="462"/>
      <c r="BRE38" s="462"/>
      <c r="BRF38" s="462"/>
      <c r="BRG38" s="462"/>
      <c r="BRH38" s="462"/>
      <c r="BRI38" s="462"/>
      <c r="BRJ38" s="462"/>
      <c r="BRK38" s="462"/>
      <c r="BRL38" s="462"/>
      <c r="BRM38" s="462"/>
      <c r="BRN38" s="462"/>
      <c r="BRO38" s="462"/>
      <c r="BRP38" s="462"/>
      <c r="BRQ38" s="462"/>
      <c r="BRR38" s="462"/>
      <c r="BRS38" s="462"/>
      <c r="BRT38" s="462"/>
      <c r="BRU38" s="462"/>
      <c r="BRV38" s="462"/>
      <c r="BRW38" s="462"/>
      <c r="BRX38" s="462"/>
      <c r="BRY38" s="462"/>
      <c r="BRZ38" s="462"/>
      <c r="BSA38" s="462"/>
      <c r="BSB38" s="462"/>
      <c r="BSC38" s="462"/>
      <c r="BSD38" s="462"/>
      <c r="BSE38" s="462"/>
      <c r="BSF38" s="462"/>
      <c r="BSG38" s="462"/>
      <c r="BSH38" s="462"/>
      <c r="BSI38" s="462"/>
      <c r="BSJ38" s="462"/>
      <c r="BSK38" s="462"/>
      <c r="BSL38" s="462"/>
      <c r="BSM38" s="462"/>
      <c r="BSN38" s="462"/>
      <c r="BSO38" s="462"/>
      <c r="BSP38" s="462"/>
      <c r="BSQ38" s="462"/>
      <c r="BSR38" s="462"/>
      <c r="BSS38" s="462"/>
      <c r="BST38" s="462"/>
      <c r="BSU38" s="462"/>
      <c r="BSV38" s="462"/>
      <c r="BSW38" s="462"/>
      <c r="BSX38" s="462"/>
      <c r="BSY38" s="462"/>
      <c r="BSZ38" s="462"/>
      <c r="BTA38" s="462"/>
      <c r="BTB38" s="462"/>
      <c r="BTC38" s="462"/>
      <c r="BTD38" s="462"/>
      <c r="BTE38" s="462"/>
      <c r="BTF38" s="462"/>
      <c r="BTG38" s="462"/>
      <c r="BTH38" s="462"/>
      <c r="BTI38" s="462"/>
      <c r="BTJ38" s="462"/>
      <c r="BTK38" s="462"/>
      <c r="BTL38" s="462"/>
      <c r="BTM38" s="462"/>
      <c r="BTN38" s="462"/>
      <c r="BTO38" s="462"/>
      <c r="BTP38" s="462"/>
      <c r="BTQ38" s="462"/>
      <c r="BTR38" s="462"/>
      <c r="BTS38" s="462"/>
      <c r="BTT38" s="462"/>
      <c r="BTU38" s="462"/>
      <c r="BTV38" s="462"/>
      <c r="BTW38" s="462"/>
      <c r="BTX38" s="462"/>
      <c r="BTY38" s="462"/>
      <c r="BTZ38" s="462"/>
      <c r="BUA38" s="462"/>
      <c r="BUB38" s="462"/>
      <c r="BUC38" s="462"/>
      <c r="BUD38" s="462"/>
      <c r="BUE38" s="462"/>
      <c r="BUF38" s="462"/>
      <c r="BUG38" s="462"/>
      <c r="BUH38" s="462"/>
      <c r="BUI38" s="462"/>
      <c r="BUJ38" s="462"/>
      <c r="BUK38" s="462"/>
      <c r="BUL38" s="462"/>
      <c r="BUM38" s="462"/>
      <c r="BUN38" s="462"/>
      <c r="BUO38" s="462"/>
      <c r="BUP38" s="462"/>
      <c r="BUQ38" s="462"/>
      <c r="BUR38" s="462"/>
      <c r="BUS38" s="462"/>
      <c r="BUT38" s="462"/>
      <c r="BUU38" s="462"/>
      <c r="BUV38" s="462"/>
      <c r="BUW38" s="462"/>
      <c r="BUX38" s="462"/>
      <c r="BUY38" s="462"/>
      <c r="BUZ38" s="462"/>
      <c r="BVA38" s="462"/>
      <c r="BVB38" s="462"/>
      <c r="BVC38" s="462"/>
      <c r="BVD38" s="462"/>
      <c r="BVE38" s="462"/>
      <c r="BVF38" s="462"/>
      <c r="BVG38" s="462"/>
      <c r="BVH38" s="462"/>
      <c r="BVI38" s="462"/>
      <c r="BVJ38" s="462"/>
      <c r="BVK38" s="462"/>
      <c r="BVL38" s="462"/>
      <c r="BVM38" s="462"/>
      <c r="BVN38" s="462"/>
      <c r="BVO38" s="462"/>
      <c r="BVP38" s="462"/>
      <c r="BVQ38" s="462"/>
      <c r="BVR38" s="462"/>
      <c r="BVS38" s="462"/>
      <c r="BVT38" s="462"/>
      <c r="BVU38" s="462"/>
      <c r="BVV38" s="462"/>
      <c r="BVW38" s="462"/>
      <c r="BVX38" s="462"/>
      <c r="BVY38" s="462"/>
      <c r="BVZ38" s="462"/>
      <c r="BWA38" s="462"/>
      <c r="BWB38" s="462"/>
      <c r="BWC38" s="462"/>
      <c r="BWD38" s="462"/>
      <c r="BWE38" s="462"/>
      <c r="BWF38" s="462"/>
      <c r="BWG38" s="462"/>
      <c r="BWH38" s="462"/>
      <c r="BWI38" s="462"/>
      <c r="BWJ38" s="462"/>
      <c r="BWK38" s="462"/>
      <c r="BWL38" s="462"/>
      <c r="BWM38" s="462"/>
      <c r="BWN38" s="462"/>
      <c r="BWO38" s="462"/>
      <c r="BWP38" s="462"/>
      <c r="BWQ38" s="462"/>
      <c r="BWR38" s="462"/>
      <c r="BWS38" s="462"/>
      <c r="BWT38" s="462"/>
      <c r="BWU38" s="462"/>
      <c r="BWV38" s="462"/>
      <c r="BWW38" s="462"/>
      <c r="BWX38" s="462"/>
      <c r="BWY38" s="462"/>
      <c r="BWZ38" s="462"/>
      <c r="BXA38" s="462"/>
      <c r="BXB38" s="462"/>
      <c r="BXC38" s="462"/>
      <c r="BXD38" s="462"/>
      <c r="BXE38" s="462"/>
      <c r="BXF38" s="462"/>
      <c r="BXG38" s="462"/>
      <c r="BXH38" s="462"/>
      <c r="BXI38" s="462"/>
      <c r="BXJ38" s="462"/>
      <c r="BXK38" s="462"/>
      <c r="BXL38" s="462"/>
      <c r="BXM38" s="462"/>
      <c r="BXN38" s="462"/>
      <c r="BXO38" s="462"/>
      <c r="BXP38" s="462"/>
      <c r="BXQ38" s="462"/>
      <c r="BXR38" s="462"/>
      <c r="BXS38" s="462"/>
      <c r="BXT38" s="462"/>
      <c r="BXU38" s="462"/>
      <c r="BXV38" s="462"/>
      <c r="BXW38" s="462"/>
      <c r="BXX38" s="462"/>
      <c r="BXY38" s="462"/>
      <c r="BXZ38" s="462"/>
      <c r="BYA38" s="462"/>
      <c r="BYB38" s="462"/>
      <c r="BYC38" s="462"/>
      <c r="BYD38" s="462"/>
      <c r="BYE38" s="462"/>
      <c r="BYF38" s="462"/>
      <c r="BYG38" s="462"/>
      <c r="BYH38" s="462"/>
      <c r="BYI38" s="462"/>
      <c r="BYJ38" s="462"/>
      <c r="BYK38" s="462"/>
      <c r="BYL38" s="462"/>
      <c r="BYM38" s="462"/>
      <c r="BYN38" s="462"/>
      <c r="BYO38" s="462"/>
      <c r="BYP38" s="462"/>
      <c r="BYQ38" s="462"/>
      <c r="BYR38" s="462"/>
      <c r="BYS38" s="462"/>
      <c r="BYT38" s="462"/>
      <c r="BYU38" s="462"/>
      <c r="BYV38" s="462"/>
      <c r="BYW38" s="462"/>
      <c r="BYX38" s="462"/>
      <c r="BYY38" s="462"/>
      <c r="BYZ38" s="462"/>
      <c r="BZA38" s="462"/>
      <c r="BZB38" s="462"/>
      <c r="BZC38" s="462"/>
      <c r="BZD38" s="462"/>
      <c r="BZE38" s="462"/>
      <c r="BZF38" s="462"/>
      <c r="BZG38" s="462"/>
      <c r="BZH38" s="462"/>
      <c r="BZI38" s="462"/>
      <c r="BZJ38" s="462"/>
      <c r="BZK38" s="462"/>
      <c r="BZL38" s="462"/>
      <c r="BZM38" s="462"/>
      <c r="BZN38" s="462"/>
      <c r="BZO38" s="462"/>
      <c r="BZP38" s="462"/>
      <c r="BZQ38" s="462"/>
      <c r="BZR38" s="462"/>
      <c r="BZS38" s="462"/>
      <c r="BZT38" s="462"/>
      <c r="BZU38" s="462"/>
      <c r="BZV38" s="462"/>
      <c r="BZW38" s="462"/>
      <c r="BZX38" s="462"/>
      <c r="BZY38" s="462"/>
      <c r="BZZ38" s="462"/>
      <c r="CAA38" s="462"/>
      <c r="CAB38" s="462"/>
      <c r="CAC38" s="462"/>
      <c r="CAD38" s="462"/>
      <c r="CAE38" s="462"/>
      <c r="CAF38" s="462"/>
      <c r="CAG38" s="462"/>
      <c r="CAH38" s="462"/>
      <c r="CAI38" s="462"/>
      <c r="CAJ38" s="462"/>
      <c r="CAK38" s="462"/>
      <c r="CAL38" s="462"/>
      <c r="CAM38" s="462"/>
      <c r="CAN38" s="462"/>
      <c r="CAO38" s="462"/>
      <c r="CAP38" s="462"/>
      <c r="CAQ38" s="462"/>
      <c r="CAR38" s="462"/>
      <c r="CAS38" s="462"/>
      <c r="CAT38" s="462"/>
      <c r="CAU38" s="462"/>
      <c r="CAV38" s="462"/>
      <c r="CAW38" s="462"/>
      <c r="CAX38" s="462"/>
      <c r="CAY38" s="462"/>
      <c r="CAZ38" s="462"/>
      <c r="CBA38" s="462"/>
      <c r="CBB38" s="462"/>
      <c r="CBC38" s="462"/>
      <c r="CBD38" s="462"/>
      <c r="CBE38" s="462"/>
      <c r="CBF38" s="462"/>
      <c r="CBG38" s="462"/>
      <c r="CBH38" s="462"/>
      <c r="CBI38" s="462"/>
      <c r="CBJ38" s="462"/>
      <c r="CBK38" s="462"/>
      <c r="CBL38" s="462"/>
      <c r="CBM38" s="462"/>
      <c r="CBN38" s="462"/>
      <c r="CBO38" s="462"/>
      <c r="CBP38" s="462"/>
      <c r="CBQ38" s="462"/>
      <c r="CBR38" s="462"/>
      <c r="CBS38" s="462"/>
      <c r="CBT38" s="462"/>
      <c r="CBU38" s="462"/>
      <c r="CBV38" s="462"/>
      <c r="CBW38" s="462"/>
      <c r="CBX38" s="462"/>
      <c r="CBY38" s="462"/>
      <c r="CBZ38" s="462"/>
      <c r="CCA38" s="462"/>
      <c r="CCB38" s="462"/>
      <c r="CCC38" s="462"/>
      <c r="CCD38" s="462"/>
      <c r="CCE38" s="462"/>
      <c r="CCF38" s="462"/>
      <c r="CCG38" s="462"/>
      <c r="CCH38" s="462"/>
      <c r="CCI38" s="462"/>
      <c r="CCJ38" s="462"/>
      <c r="CCK38" s="462"/>
      <c r="CCL38" s="462"/>
      <c r="CCM38" s="462"/>
      <c r="CCN38" s="462"/>
      <c r="CCO38" s="462"/>
      <c r="CCP38" s="462"/>
      <c r="CCQ38" s="462"/>
      <c r="CCR38" s="462"/>
      <c r="CCS38" s="462"/>
      <c r="CCT38" s="462"/>
      <c r="CCU38" s="462"/>
      <c r="CCV38" s="462"/>
      <c r="CCW38" s="462"/>
      <c r="CCX38" s="462"/>
      <c r="CCY38" s="462"/>
      <c r="CCZ38" s="462"/>
      <c r="CDA38" s="462"/>
      <c r="CDB38" s="462"/>
      <c r="CDC38" s="462"/>
      <c r="CDD38" s="462"/>
      <c r="CDE38" s="462"/>
      <c r="CDF38" s="462"/>
      <c r="CDG38" s="462"/>
      <c r="CDH38" s="462"/>
      <c r="CDI38" s="462"/>
      <c r="CDJ38" s="462"/>
      <c r="CDK38" s="462"/>
      <c r="CDL38" s="462"/>
      <c r="CDM38" s="462"/>
      <c r="CDN38" s="462"/>
      <c r="CDO38" s="462"/>
      <c r="CDP38" s="462"/>
      <c r="CDQ38" s="462"/>
      <c r="CDR38" s="462"/>
      <c r="CDS38" s="462"/>
      <c r="CDT38" s="462"/>
      <c r="CDU38" s="462"/>
      <c r="CDV38" s="462"/>
      <c r="CDW38" s="462"/>
      <c r="CDX38" s="462"/>
      <c r="CDY38" s="462"/>
      <c r="CDZ38" s="462"/>
      <c r="CEA38" s="462"/>
      <c r="CEB38" s="462"/>
      <c r="CEC38" s="462"/>
      <c r="CED38" s="462"/>
      <c r="CEE38" s="462"/>
      <c r="CEF38" s="462"/>
      <c r="CEG38" s="462"/>
      <c r="CEH38" s="462"/>
      <c r="CEI38" s="462"/>
      <c r="CEJ38" s="462"/>
      <c r="CEK38" s="462"/>
      <c r="CEL38" s="462"/>
      <c r="CEM38" s="462"/>
      <c r="CEN38" s="462"/>
      <c r="CEO38" s="462"/>
      <c r="CEP38" s="462"/>
      <c r="CEQ38" s="462"/>
      <c r="CER38" s="462"/>
      <c r="CES38" s="462"/>
      <c r="CET38" s="462"/>
      <c r="CEU38" s="462"/>
      <c r="CEV38" s="462"/>
      <c r="CEW38" s="462"/>
      <c r="CEX38" s="462"/>
      <c r="CEY38" s="462"/>
      <c r="CEZ38" s="462"/>
      <c r="CFA38" s="462"/>
      <c r="CFB38" s="462"/>
      <c r="CFC38" s="462"/>
      <c r="CFD38" s="462"/>
      <c r="CFE38" s="462"/>
      <c r="CFF38" s="462"/>
      <c r="CFG38" s="462"/>
      <c r="CFH38" s="462"/>
      <c r="CFI38" s="462"/>
      <c r="CFJ38" s="462"/>
      <c r="CFK38" s="462"/>
      <c r="CFL38" s="462"/>
      <c r="CFM38" s="462"/>
      <c r="CFN38" s="462"/>
      <c r="CFO38" s="462"/>
      <c r="CFP38" s="462"/>
      <c r="CFQ38" s="462"/>
      <c r="CFR38" s="462"/>
      <c r="CFS38" s="462"/>
      <c r="CFT38" s="462"/>
      <c r="CFU38" s="462"/>
      <c r="CFV38" s="462"/>
      <c r="CFW38" s="462"/>
      <c r="CFX38" s="462"/>
      <c r="CFY38" s="462"/>
      <c r="CFZ38" s="462"/>
      <c r="CGA38" s="462"/>
      <c r="CGB38" s="462"/>
      <c r="CGC38" s="462"/>
      <c r="CGD38" s="462"/>
      <c r="CGE38" s="462"/>
      <c r="CGF38" s="462"/>
      <c r="CGG38" s="462"/>
      <c r="CGH38" s="462"/>
      <c r="CGI38" s="462"/>
      <c r="CGJ38" s="462"/>
      <c r="CGK38" s="462"/>
      <c r="CGL38" s="462"/>
      <c r="CGM38" s="462"/>
      <c r="CGN38" s="462"/>
      <c r="CGO38" s="462"/>
      <c r="CGP38" s="462"/>
      <c r="CGQ38" s="462"/>
      <c r="CGR38" s="462"/>
      <c r="CGS38" s="462"/>
      <c r="CGT38" s="462"/>
      <c r="CGU38" s="462"/>
      <c r="CGV38" s="462"/>
      <c r="CGW38" s="462"/>
      <c r="CGX38" s="462"/>
      <c r="CGY38" s="462"/>
      <c r="CGZ38" s="462"/>
      <c r="CHA38" s="462"/>
      <c r="CHB38" s="462"/>
      <c r="CHC38" s="462"/>
      <c r="CHD38" s="462"/>
      <c r="CHE38" s="462"/>
      <c r="CHF38" s="462"/>
      <c r="CHG38" s="462"/>
      <c r="CHH38" s="462"/>
      <c r="CHI38" s="462"/>
      <c r="CHJ38" s="462"/>
      <c r="CHK38" s="462"/>
      <c r="CHL38" s="462"/>
      <c r="CHM38" s="462"/>
      <c r="CHN38" s="462"/>
      <c r="CHO38" s="462"/>
      <c r="CHP38" s="462"/>
      <c r="CHQ38" s="462"/>
      <c r="CHR38" s="462"/>
      <c r="CHS38" s="462"/>
      <c r="CHT38" s="462"/>
      <c r="CHU38" s="462"/>
      <c r="CHV38" s="462"/>
      <c r="CHW38" s="462"/>
      <c r="CHX38" s="462"/>
      <c r="CHY38" s="462"/>
      <c r="CHZ38" s="462"/>
      <c r="CIA38" s="462"/>
      <c r="CIB38" s="462"/>
      <c r="CIC38" s="462"/>
      <c r="CID38" s="462"/>
      <c r="CIE38" s="462"/>
      <c r="CIF38" s="462"/>
      <c r="CIG38" s="462"/>
      <c r="CIH38" s="462"/>
      <c r="CII38" s="462"/>
      <c r="CIJ38" s="462"/>
      <c r="CIK38" s="462"/>
      <c r="CIL38" s="462"/>
      <c r="CIM38" s="462"/>
      <c r="CIN38" s="462"/>
      <c r="CIO38" s="462"/>
      <c r="CIP38" s="462"/>
      <c r="CIQ38" s="462"/>
      <c r="CIR38" s="462"/>
      <c r="CIS38" s="462"/>
      <c r="CIT38" s="462"/>
      <c r="CIU38" s="462"/>
      <c r="CIV38" s="462"/>
      <c r="CIW38" s="462"/>
      <c r="CIX38" s="462"/>
      <c r="CIY38" s="462"/>
      <c r="CIZ38" s="462"/>
      <c r="CJA38" s="462"/>
      <c r="CJB38" s="462"/>
      <c r="CJC38" s="462"/>
      <c r="CJD38" s="462"/>
      <c r="CJE38" s="462"/>
      <c r="CJF38" s="462"/>
      <c r="CJG38" s="462"/>
      <c r="CJH38" s="462"/>
      <c r="CJI38" s="462"/>
      <c r="CJJ38" s="462"/>
      <c r="CJK38" s="462"/>
      <c r="CJL38" s="462"/>
      <c r="CJM38" s="462"/>
      <c r="CJN38" s="462"/>
      <c r="CJO38" s="462"/>
      <c r="CJP38" s="462"/>
      <c r="CJQ38" s="462"/>
      <c r="CJR38" s="462"/>
      <c r="CJS38" s="462"/>
      <c r="CJT38" s="462"/>
      <c r="CJU38" s="462"/>
      <c r="CJV38" s="462"/>
      <c r="CJW38" s="462"/>
      <c r="CJX38" s="462"/>
      <c r="CJY38" s="462"/>
      <c r="CJZ38" s="462"/>
      <c r="CKA38" s="462"/>
      <c r="CKB38" s="462"/>
      <c r="CKC38" s="462"/>
      <c r="CKD38" s="462"/>
      <c r="CKE38" s="462"/>
      <c r="CKF38" s="462"/>
      <c r="CKG38" s="462"/>
      <c r="CKH38" s="462"/>
      <c r="CKI38" s="462"/>
      <c r="CKJ38" s="462"/>
      <c r="CKK38" s="462"/>
      <c r="CKL38" s="462"/>
      <c r="CKM38" s="462"/>
      <c r="CKN38" s="462"/>
      <c r="CKO38" s="462"/>
      <c r="CKP38" s="462"/>
      <c r="CKQ38" s="462"/>
      <c r="CKR38" s="462"/>
      <c r="CKS38" s="462"/>
      <c r="CKT38" s="462"/>
      <c r="CKU38" s="462"/>
      <c r="CKV38" s="462"/>
      <c r="CKW38" s="462"/>
      <c r="CKX38" s="462"/>
      <c r="CKY38" s="462"/>
      <c r="CKZ38" s="462"/>
      <c r="CLA38" s="462"/>
      <c r="CLB38" s="462"/>
      <c r="CLC38" s="462"/>
      <c r="CLD38" s="462"/>
      <c r="CLE38" s="462"/>
      <c r="CLF38" s="462"/>
      <c r="CLG38" s="462"/>
      <c r="CLH38" s="462"/>
      <c r="CLI38" s="462"/>
      <c r="CLJ38" s="462"/>
      <c r="CLK38" s="462"/>
      <c r="CLL38" s="462"/>
      <c r="CLM38" s="462"/>
      <c r="CLN38" s="462"/>
      <c r="CLO38" s="462"/>
      <c r="CLP38" s="462"/>
      <c r="CLQ38" s="462"/>
      <c r="CLR38" s="462"/>
      <c r="CLS38" s="462"/>
      <c r="CLT38" s="462"/>
      <c r="CLU38" s="462"/>
      <c r="CLV38" s="462"/>
      <c r="CLW38" s="462"/>
      <c r="CLX38" s="462"/>
      <c r="CLY38" s="462"/>
      <c r="CLZ38" s="462"/>
      <c r="CMA38" s="462"/>
      <c r="CMB38" s="462"/>
      <c r="CMC38" s="462"/>
      <c r="CMD38" s="462"/>
      <c r="CME38" s="462"/>
      <c r="CMF38" s="462"/>
      <c r="CMG38" s="462"/>
      <c r="CMH38" s="462"/>
      <c r="CMI38" s="462"/>
      <c r="CMJ38" s="462"/>
      <c r="CMK38" s="462"/>
      <c r="CML38" s="462"/>
      <c r="CMM38" s="462"/>
      <c r="CMN38" s="462"/>
      <c r="CMO38" s="462"/>
      <c r="CMP38" s="462"/>
      <c r="CMQ38" s="462"/>
      <c r="CMR38" s="462"/>
      <c r="CMS38" s="462"/>
      <c r="CMT38" s="462"/>
      <c r="CMU38" s="462"/>
      <c r="CMV38" s="462"/>
      <c r="CMW38" s="462"/>
      <c r="CMX38" s="462"/>
      <c r="CMY38" s="462"/>
      <c r="CMZ38" s="462"/>
      <c r="CNA38" s="462"/>
      <c r="CNB38" s="462"/>
      <c r="CNC38" s="462"/>
      <c r="CND38" s="462"/>
      <c r="CNE38" s="462"/>
      <c r="CNF38" s="462"/>
      <c r="CNG38" s="462"/>
      <c r="CNH38" s="462"/>
      <c r="CNI38" s="462"/>
      <c r="CNJ38" s="462"/>
      <c r="CNK38" s="462"/>
      <c r="CNL38" s="462"/>
      <c r="CNM38" s="462"/>
      <c r="CNN38" s="462"/>
      <c r="CNO38" s="462"/>
      <c r="CNP38" s="462"/>
      <c r="CNQ38" s="462"/>
      <c r="CNR38" s="462"/>
      <c r="CNS38" s="462"/>
      <c r="CNT38" s="462"/>
      <c r="CNU38" s="462"/>
      <c r="CNV38" s="462"/>
      <c r="CNW38" s="462"/>
      <c r="CNX38" s="462"/>
      <c r="CNY38" s="462"/>
      <c r="CNZ38" s="462"/>
      <c r="COA38" s="462"/>
      <c r="COB38" s="462"/>
      <c r="COC38" s="462"/>
      <c r="COD38" s="462"/>
      <c r="COE38" s="462"/>
      <c r="COF38" s="462"/>
      <c r="COG38" s="462"/>
      <c r="COH38" s="462"/>
      <c r="COI38" s="462"/>
      <c r="COJ38" s="462"/>
      <c r="COK38" s="462"/>
      <c r="COL38" s="462"/>
      <c r="COM38" s="462"/>
      <c r="CON38" s="462"/>
      <c r="COO38" s="462"/>
      <c r="COP38" s="462"/>
      <c r="COQ38" s="462"/>
      <c r="COR38" s="462"/>
      <c r="COS38" s="462"/>
      <c r="COT38" s="462"/>
      <c r="COU38" s="462"/>
      <c r="COV38" s="462"/>
      <c r="COW38" s="462"/>
      <c r="COX38" s="462"/>
      <c r="COY38" s="462"/>
      <c r="COZ38" s="462"/>
      <c r="CPA38" s="462"/>
      <c r="CPB38" s="462"/>
      <c r="CPC38" s="462"/>
      <c r="CPD38" s="462"/>
      <c r="CPE38" s="462"/>
      <c r="CPF38" s="462"/>
      <c r="CPG38" s="462"/>
      <c r="CPH38" s="462"/>
      <c r="CPI38" s="462"/>
      <c r="CPJ38" s="462"/>
      <c r="CPK38" s="462"/>
      <c r="CPL38" s="462"/>
      <c r="CPM38" s="462"/>
      <c r="CPN38" s="462"/>
      <c r="CPO38" s="462"/>
      <c r="CPP38" s="462"/>
      <c r="CPQ38" s="462"/>
      <c r="CPR38" s="462"/>
      <c r="CPS38" s="462"/>
      <c r="CPT38" s="462"/>
      <c r="CPU38" s="462"/>
      <c r="CPV38" s="462"/>
      <c r="CPW38" s="462"/>
      <c r="CPX38" s="462"/>
      <c r="CPY38" s="462"/>
      <c r="CPZ38" s="462"/>
      <c r="CQA38" s="462"/>
      <c r="CQB38" s="462"/>
      <c r="CQC38" s="462"/>
      <c r="CQD38" s="462"/>
      <c r="CQE38" s="462"/>
      <c r="CQF38" s="462"/>
      <c r="CQG38" s="462"/>
      <c r="CQH38" s="462"/>
      <c r="CQI38" s="462"/>
      <c r="CQJ38" s="462"/>
      <c r="CQK38" s="462"/>
      <c r="CQL38" s="462"/>
      <c r="CQM38" s="462"/>
      <c r="CQN38" s="462"/>
      <c r="CQO38" s="462"/>
      <c r="CQP38" s="462"/>
      <c r="CQQ38" s="462"/>
      <c r="CQR38" s="462"/>
      <c r="CQS38" s="462"/>
      <c r="CQT38" s="462"/>
      <c r="CQU38" s="462"/>
      <c r="CQV38" s="462"/>
      <c r="CQW38" s="462"/>
      <c r="CQX38" s="462"/>
      <c r="CQY38" s="462"/>
      <c r="CQZ38" s="462"/>
      <c r="CRA38" s="462"/>
      <c r="CRB38" s="462"/>
      <c r="CRC38" s="462"/>
      <c r="CRD38" s="462"/>
      <c r="CRE38" s="462"/>
      <c r="CRF38" s="462"/>
      <c r="CRG38" s="462"/>
      <c r="CRH38" s="462"/>
      <c r="CRI38" s="462"/>
      <c r="CRJ38" s="462"/>
      <c r="CRK38" s="462"/>
      <c r="CRL38" s="462"/>
      <c r="CRM38" s="462"/>
      <c r="CRN38" s="462"/>
      <c r="CRO38" s="462"/>
      <c r="CRP38" s="462"/>
      <c r="CRQ38" s="462"/>
      <c r="CRR38" s="462"/>
      <c r="CRS38" s="462"/>
      <c r="CRT38" s="462"/>
      <c r="CRU38" s="462"/>
      <c r="CRV38" s="462"/>
      <c r="CRW38" s="462"/>
      <c r="CRX38" s="462"/>
      <c r="CRY38" s="462"/>
      <c r="CRZ38" s="462"/>
      <c r="CSA38" s="462"/>
      <c r="CSB38" s="462"/>
      <c r="CSC38" s="462"/>
      <c r="CSD38" s="462"/>
      <c r="CSE38" s="462"/>
      <c r="CSF38" s="462"/>
      <c r="CSG38" s="462"/>
      <c r="CSH38" s="462"/>
      <c r="CSI38" s="462"/>
      <c r="CSJ38" s="462"/>
      <c r="CSK38" s="462"/>
      <c r="CSL38" s="462"/>
      <c r="CSM38" s="462"/>
      <c r="CSN38" s="462"/>
      <c r="CSO38" s="462"/>
      <c r="CSP38" s="462"/>
      <c r="CSQ38" s="462"/>
      <c r="CSR38" s="462"/>
      <c r="CSS38" s="462"/>
      <c r="CST38" s="462"/>
      <c r="CSU38" s="462"/>
      <c r="CSV38" s="462"/>
      <c r="CSW38" s="462"/>
      <c r="CSX38" s="462"/>
      <c r="CSY38" s="462"/>
      <c r="CSZ38" s="462"/>
      <c r="CTA38" s="462"/>
      <c r="CTB38" s="462"/>
      <c r="CTC38" s="462"/>
      <c r="CTD38" s="462"/>
      <c r="CTE38" s="462"/>
      <c r="CTF38" s="462"/>
      <c r="CTG38" s="462"/>
      <c r="CTH38" s="462"/>
      <c r="CTI38" s="462"/>
      <c r="CTJ38" s="462"/>
      <c r="CTK38" s="462"/>
      <c r="CTL38" s="462"/>
      <c r="CTM38" s="462"/>
      <c r="CTN38" s="462"/>
      <c r="CTO38" s="462"/>
      <c r="CTP38" s="462"/>
      <c r="CTQ38" s="462"/>
      <c r="CTR38" s="462"/>
      <c r="CTS38" s="462"/>
      <c r="CTT38" s="462"/>
      <c r="CTU38" s="462"/>
      <c r="CTV38" s="462"/>
      <c r="CTW38" s="462"/>
      <c r="CTX38" s="462"/>
      <c r="CTY38" s="462"/>
      <c r="CTZ38" s="462"/>
      <c r="CUA38" s="462"/>
      <c r="CUB38" s="462"/>
      <c r="CUC38" s="462"/>
      <c r="CUD38" s="462"/>
      <c r="CUE38" s="462"/>
      <c r="CUF38" s="462"/>
      <c r="CUG38" s="462"/>
      <c r="CUH38" s="462"/>
      <c r="CUI38" s="462"/>
      <c r="CUJ38" s="462"/>
      <c r="CUK38" s="462"/>
      <c r="CUL38" s="462"/>
      <c r="CUM38" s="462"/>
      <c r="CUN38" s="462"/>
      <c r="CUO38" s="462"/>
      <c r="CUP38" s="462"/>
      <c r="CUQ38" s="462"/>
      <c r="CUR38" s="462"/>
      <c r="CUS38" s="462"/>
      <c r="CUT38" s="462"/>
      <c r="CUU38" s="462"/>
      <c r="CUV38" s="462"/>
      <c r="CUW38" s="462"/>
      <c r="CUX38" s="462"/>
      <c r="CUY38" s="462"/>
      <c r="CUZ38" s="462"/>
      <c r="CVA38" s="462"/>
      <c r="CVB38" s="462"/>
      <c r="CVC38" s="462"/>
      <c r="CVD38" s="462"/>
      <c r="CVE38" s="462"/>
      <c r="CVF38" s="462"/>
      <c r="CVG38" s="462"/>
      <c r="CVH38" s="462"/>
      <c r="CVI38" s="462"/>
      <c r="CVJ38" s="462"/>
      <c r="CVK38" s="462"/>
      <c r="CVL38" s="462"/>
      <c r="CVM38" s="462"/>
      <c r="CVN38" s="462"/>
      <c r="CVO38" s="462"/>
      <c r="CVP38" s="462"/>
      <c r="CVQ38" s="462"/>
      <c r="CVR38" s="462"/>
      <c r="CVS38" s="462"/>
      <c r="CVT38" s="462"/>
      <c r="CVU38" s="462"/>
      <c r="CVV38" s="462"/>
      <c r="CVW38" s="462"/>
      <c r="CVX38" s="462"/>
      <c r="CVY38" s="462"/>
      <c r="CVZ38" s="462"/>
      <c r="CWA38" s="462"/>
      <c r="CWB38" s="462"/>
      <c r="CWC38" s="462"/>
      <c r="CWD38" s="462"/>
      <c r="CWE38" s="462"/>
      <c r="CWF38" s="462"/>
      <c r="CWG38" s="462"/>
      <c r="CWH38" s="462"/>
      <c r="CWI38" s="462"/>
      <c r="CWJ38" s="462"/>
      <c r="CWK38" s="462"/>
      <c r="CWL38" s="462"/>
      <c r="CWM38" s="462"/>
      <c r="CWN38" s="462"/>
      <c r="CWO38" s="462"/>
      <c r="CWP38" s="462"/>
      <c r="CWQ38" s="462"/>
      <c r="CWR38" s="462"/>
      <c r="CWS38" s="462"/>
      <c r="CWT38" s="462"/>
      <c r="CWU38" s="462"/>
      <c r="CWV38" s="462"/>
      <c r="CWW38" s="462"/>
      <c r="CWX38" s="462"/>
      <c r="CWY38" s="462"/>
      <c r="CWZ38" s="462"/>
      <c r="CXA38" s="462"/>
      <c r="CXB38" s="462"/>
      <c r="CXC38" s="462"/>
      <c r="CXD38" s="462"/>
      <c r="CXE38" s="462"/>
      <c r="CXF38" s="462"/>
      <c r="CXG38" s="462"/>
      <c r="CXH38" s="462"/>
      <c r="CXI38" s="462"/>
      <c r="CXJ38" s="462"/>
      <c r="CXK38" s="462"/>
      <c r="CXL38" s="462"/>
      <c r="CXM38" s="462"/>
      <c r="CXN38" s="462"/>
      <c r="CXO38" s="462"/>
      <c r="CXP38" s="462"/>
      <c r="CXQ38" s="462"/>
      <c r="CXR38" s="462"/>
      <c r="CXS38" s="462"/>
      <c r="CXT38" s="462"/>
      <c r="CXU38" s="462"/>
      <c r="CXV38" s="462"/>
      <c r="CXW38" s="462"/>
      <c r="CXX38" s="462"/>
      <c r="CXY38" s="462"/>
      <c r="CXZ38" s="462"/>
      <c r="CYA38" s="462"/>
      <c r="CYB38" s="462"/>
      <c r="CYC38" s="462"/>
      <c r="CYD38" s="462"/>
      <c r="CYE38" s="462"/>
      <c r="CYF38" s="462"/>
      <c r="CYG38" s="462"/>
      <c r="CYH38" s="462"/>
      <c r="CYI38" s="462"/>
      <c r="CYJ38" s="462"/>
      <c r="CYK38" s="462"/>
      <c r="CYL38" s="462"/>
      <c r="CYM38" s="462"/>
      <c r="CYN38" s="462"/>
      <c r="CYO38" s="462"/>
      <c r="CYP38" s="462"/>
      <c r="CYQ38" s="462"/>
      <c r="CYR38" s="462"/>
      <c r="CYS38" s="462"/>
      <c r="CYT38" s="462"/>
      <c r="CYU38" s="462"/>
      <c r="CYV38" s="462"/>
      <c r="CYW38" s="462"/>
      <c r="CYX38" s="462"/>
      <c r="CYY38" s="462"/>
      <c r="CYZ38" s="462"/>
      <c r="CZA38" s="462"/>
      <c r="CZB38" s="462"/>
      <c r="CZC38" s="462"/>
      <c r="CZD38" s="462"/>
      <c r="CZE38" s="462"/>
      <c r="CZF38" s="462"/>
      <c r="CZG38" s="462"/>
      <c r="CZH38" s="462"/>
      <c r="CZI38" s="462"/>
      <c r="CZJ38" s="462"/>
      <c r="CZK38" s="462"/>
      <c r="CZL38" s="462"/>
      <c r="CZM38" s="462"/>
      <c r="CZN38" s="462"/>
      <c r="CZO38" s="462"/>
      <c r="CZP38" s="462"/>
      <c r="CZQ38" s="462"/>
      <c r="CZR38" s="462"/>
      <c r="CZS38" s="462"/>
      <c r="CZT38" s="462"/>
      <c r="CZU38" s="462"/>
      <c r="CZV38" s="462"/>
      <c r="CZW38" s="462"/>
      <c r="CZX38" s="462"/>
      <c r="CZY38" s="462"/>
      <c r="CZZ38" s="462"/>
      <c r="DAA38" s="462"/>
      <c r="DAB38" s="462"/>
      <c r="DAC38" s="462"/>
      <c r="DAD38" s="462"/>
      <c r="DAE38" s="462"/>
      <c r="DAF38" s="462"/>
      <c r="DAG38" s="462"/>
      <c r="DAH38" s="462"/>
      <c r="DAI38" s="462"/>
      <c r="DAJ38" s="462"/>
      <c r="DAK38" s="462"/>
      <c r="DAL38" s="462"/>
      <c r="DAM38" s="462"/>
      <c r="DAN38" s="462"/>
      <c r="DAO38" s="462"/>
      <c r="DAP38" s="462"/>
      <c r="DAQ38" s="462"/>
      <c r="DAR38" s="462"/>
      <c r="DAS38" s="462"/>
      <c r="DAT38" s="462"/>
      <c r="DAU38" s="462"/>
      <c r="DAV38" s="462"/>
      <c r="DAW38" s="462"/>
      <c r="DAX38" s="462"/>
      <c r="DAY38" s="462"/>
      <c r="DAZ38" s="462"/>
      <c r="DBA38" s="462"/>
      <c r="DBB38" s="462"/>
      <c r="DBC38" s="462"/>
      <c r="DBD38" s="462"/>
      <c r="DBE38" s="462"/>
      <c r="DBF38" s="462"/>
      <c r="DBG38" s="462"/>
      <c r="DBH38" s="462"/>
      <c r="DBI38" s="462"/>
      <c r="DBJ38" s="462"/>
      <c r="DBK38" s="462"/>
      <c r="DBL38" s="462"/>
      <c r="DBM38" s="462"/>
      <c r="DBN38" s="462"/>
      <c r="DBO38" s="462"/>
      <c r="DBP38" s="462"/>
      <c r="DBQ38" s="462"/>
      <c r="DBR38" s="462"/>
      <c r="DBS38" s="462"/>
      <c r="DBT38" s="462"/>
      <c r="DBU38" s="462"/>
      <c r="DBV38" s="462"/>
      <c r="DBW38" s="462"/>
      <c r="DBX38" s="462"/>
      <c r="DBY38" s="462"/>
      <c r="DBZ38" s="462"/>
      <c r="DCA38" s="462"/>
      <c r="DCB38" s="462"/>
      <c r="DCC38" s="462"/>
      <c r="DCD38" s="462"/>
      <c r="DCE38" s="462"/>
      <c r="DCF38" s="462"/>
      <c r="DCG38" s="462"/>
      <c r="DCH38" s="462"/>
      <c r="DCI38" s="462"/>
      <c r="DCJ38" s="462"/>
      <c r="DCK38" s="462"/>
      <c r="DCL38" s="462"/>
      <c r="DCM38" s="462"/>
      <c r="DCN38" s="462"/>
      <c r="DCO38" s="462"/>
      <c r="DCP38" s="462"/>
      <c r="DCQ38" s="462"/>
      <c r="DCR38" s="462"/>
      <c r="DCS38" s="462"/>
      <c r="DCT38" s="462"/>
      <c r="DCU38" s="462"/>
      <c r="DCV38" s="462"/>
      <c r="DCW38" s="462"/>
      <c r="DCX38" s="462"/>
      <c r="DCY38" s="462"/>
      <c r="DCZ38" s="462"/>
      <c r="DDA38" s="462"/>
      <c r="DDB38" s="462"/>
      <c r="DDC38" s="462"/>
      <c r="DDD38" s="462"/>
      <c r="DDE38" s="462"/>
      <c r="DDF38" s="462"/>
      <c r="DDG38" s="462"/>
      <c r="DDH38" s="462"/>
      <c r="DDI38" s="462"/>
      <c r="DDJ38" s="462"/>
      <c r="DDK38" s="462"/>
      <c r="DDL38" s="462"/>
      <c r="DDM38" s="462"/>
      <c r="DDN38" s="462"/>
      <c r="DDO38" s="462"/>
      <c r="DDP38" s="462"/>
      <c r="DDQ38" s="462"/>
      <c r="DDR38" s="462"/>
      <c r="DDS38" s="462"/>
      <c r="DDT38" s="462"/>
      <c r="DDU38" s="462"/>
      <c r="DDV38" s="462"/>
      <c r="DDW38" s="462"/>
      <c r="DDX38" s="462"/>
      <c r="DDY38" s="462"/>
      <c r="DDZ38" s="462"/>
      <c r="DEA38" s="462"/>
      <c r="DEB38" s="462"/>
      <c r="DEC38" s="462"/>
      <c r="DED38" s="462"/>
      <c r="DEE38" s="462"/>
      <c r="DEF38" s="462"/>
      <c r="DEG38" s="462"/>
      <c r="DEH38" s="462"/>
      <c r="DEI38" s="462"/>
      <c r="DEJ38" s="462"/>
      <c r="DEK38" s="462"/>
      <c r="DEL38" s="462"/>
      <c r="DEM38" s="462"/>
      <c r="DEN38" s="462"/>
      <c r="DEO38" s="462"/>
      <c r="DEP38" s="462"/>
      <c r="DEQ38" s="462"/>
      <c r="DER38" s="462"/>
      <c r="DES38" s="462"/>
      <c r="DET38" s="462"/>
      <c r="DEU38" s="462"/>
      <c r="DEV38" s="462"/>
      <c r="DEW38" s="462"/>
      <c r="DEX38" s="462"/>
      <c r="DEY38" s="462"/>
      <c r="DEZ38" s="462"/>
      <c r="DFA38" s="462"/>
      <c r="DFB38" s="462"/>
      <c r="DFC38" s="462"/>
      <c r="DFD38" s="462"/>
      <c r="DFE38" s="462"/>
      <c r="DFF38" s="462"/>
      <c r="DFG38" s="462"/>
      <c r="DFH38" s="462"/>
      <c r="DFI38" s="462"/>
      <c r="DFJ38" s="462"/>
      <c r="DFK38" s="462"/>
      <c r="DFL38" s="462"/>
      <c r="DFM38" s="462"/>
      <c r="DFN38" s="462"/>
      <c r="DFO38" s="462"/>
      <c r="DFP38" s="462"/>
      <c r="DFQ38" s="462"/>
      <c r="DFR38" s="462"/>
      <c r="DFS38" s="462"/>
      <c r="DFT38" s="462"/>
      <c r="DFU38" s="462"/>
      <c r="DFV38" s="462"/>
      <c r="DFW38" s="462"/>
      <c r="DFX38" s="462"/>
      <c r="DFY38" s="462"/>
      <c r="DFZ38" s="462"/>
      <c r="DGA38" s="462"/>
      <c r="DGB38" s="462"/>
      <c r="DGC38" s="462"/>
      <c r="DGD38" s="462"/>
      <c r="DGE38" s="462"/>
      <c r="DGF38" s="462"/>
      <c r="DGG38" s="462"/>
      <c r="DGH38" s="462"/>
      <c r="DGI38" s="462"/>
      <c r="DGJ38" s="462"/>
      <c r="DGK38" s="462"/>
      <c r="DGL38" s="462"/>
      <c r="DGM38" s="462"/>
      <c r="DGN38" s="462"/>
      <c r="DGO38" s="462"/>
      <c r="DGP38" s="462"/>
      <c r="DGQ38" s="462"/>
      <c r="DGR38" s="462"/>
      <c r="DGS38" s="462"/>
      <c r="DGT38" s="462"/>
      <c r="DGU38" s="462"/>
      <c r="DGV38" s="462"/>
      <c r="DGW38" s="462"/>
      <c r="DGX38" s="462"/>
      <c r="DGY38" s="462"/>
      <c r="DGZ38" s="462"/>
      <c r="DHA38" s="462"/>
      <c r="DHB38" s="462"/>
      <c r="DHC38" s="462"/>
      <c r="DHD38" s="462"/>
      <c r="DHE38" s="462"/>
      <c r="DHF38" s="462"/>
      <c r="DHG38" s="462"/>
      <c r="DHH38" s="462"/>
      <c r="DHI38" s="462"/>
      <c r="DHJ38" s="462"/>
      <c r="DHK38" s="462"/>
      <c r="DHL38" s="462"/>
      <c r="DHM38" s="462"/>
      <c r="DHN38" s="462"/>
      <c r="DHO38" s="462"/>
      <c r="DHP38" s="462"/>
      <c r="DHQ38" s="462"/>
      <c r="DHR38" s="462"/>
      <c r="DHS38" s="462"/>
      <c r="DHT38" s="462"/>
      <c r="DHU38" s="462"/>
      <c r="DHV38" s="462"/>
      <c r="DHW38" s="462"/>
      <c r="DHX38" s="462"/>
      <c r="DHY38" s="462"/>
      <c r="DHZ38" s="462"/>
      <c r="DIA38" s="462"/>
      <c r="DIB38" s="462"/>
      <c r="DIC38" s="462"/>
      <c r="DID38" s="462"/>
      <c r="DIE38" s="462"/>
      <c r="DIF38" s="462"/>
      <c r="DIG38" s="462"/>
      <c r="DIH38" s="462"/>
      <c r="DII38" s="462"/>
      <c r="DIJ38" s="462"/>
      <c r="DIK38" s="462"/>
      <c r="DIL38" s="462"/>
      <c r="DIM38" s="462"/>
      <c r="DIN38" s="462"/>
      <c r="DIO38" s="462"/>
      <c r="DIP38" s="462"/>
      <c r="DIQ38" s="462"/>
      <c r="DIR38" s="462"/>
      <c r="DIS38" s="462"/>
      <c r="DIT38" s="462"/>
      <c r="DIU38" s="462"/>
      <c r="DIV38" s="462"/>
      <c r="DIW38" s="462"/>
      <c r="DIX38" s="462"/>
      <c r="DIY38" s="462"/>
      <c r="DIZ38" s="462"/>
      <c r="DJA38" s="462"/>
      <c r="DJB38" s="462"/>
      <c r="DJC38" s="462"/>
      <c r="DJD38" s="462"/>
      <c r="DJE38" s="462"/>
      <c r="DJF38" s="462"/>
      <c r="DJG38" s="462"/>
      <c r="DJH38" s="462"/>
      <c r="DJI38" s="462"/>
      <c r="DJJ38" s="462"/>
      <c r="DJK38" s="462"/>
      <c r="DJL38" s="462"/>
      <c r="DJM38" s="462"/>
      <c r="DJN38" s="462"/>
      <c r="DJO38" s="462"/>
      <c r="DJP38" s="462"/>
      <c r="DJQ38" s="462"/>
      <c r="DJR38" s="462"/>
      <c r="DJS38" s="462"/>
      <c r="DJT38" s="462"/>
      <c r="DJU38" s="462"/>
      <c r="DJV38" s="462"/>
      <c r="DJW38" s="462"/>
      <c r="DJX38" s="462"/>
      <c r="DJY38" s="462"/>
      <c r="DJZ38" s="462"/>
      <c r="DKA38" s="462"/>
      <c r="DKB38" s="462"/>
      <c r="DKC38" s="462"/>
      <c r="DKD38" s="462"/>
      <c r="DKE38" s="462"/>
      <c r="DKF38" s="462"/>
      <c r="DKG38" s="462"/>
      <c r="DKH38" s="462"/>
      <c r="DKI38" s="462"/>
      <c r="DKJ38" s="462"/>
      <c r="DKK38" s="462"/>
      <c r="DKL38" s="462"/>
      <c r="DKM38" s="462"/>
      <c r="DKN38" s="462"/>
      <c r="DKO38" s="462"/>
      <c r="DKP38" s="462"/>
      <c r="DKQ38" s="462"/>
      <c r="DKR38" s="462"/>
      <c r="DKS38" s="462"/>
      <c r="DKT38" s="462"/>
      <c r="DKU38" s="462"/>
      <c r="DKV38" s="462"/>
      <c r="DKW38" s="462"/>
      <c r="DKX38" s="462"/>
      <c r="DKY38" s="462"/>
      <c r="DKZ38" s="462"/>
      <c r="DLA38" s="462"/>
      <c r="DLB38" s="462"/>
      <c r="DLC38" s="462"/>
      <c r="DLD38" s="462"/>
      <c r="DLE38" s="462"/>
      <c r="DLF38" s="462"/>
      <c r="DLG38" s="462"/>
      <c r="DLH38" s="462"/>
      <c r="DLI38" s="462"/>
      <c r="DLJ38" s="462"/>
      <c r="DLK38" s="462"/>
      <c r="DLL38" s="462"/>
      <c r="DLM38" s="462"/>
      <c r="DLN38" s="462"/>
      <c r="DLO38" s="462"/>
      <c r="DLP38" s="462"/>
      <c r="DLQ38" s="462"/>
      <c r="DLR38" s="462"/>
      <c r="DLS38" s="462"/>
      <c r="DLT38" s="462"/>
      <c r="DLU38" s="462"/>
      <c r="DLV38" s="462"/>
      <c r="DLW38" s="462"/>
      <c r="DLX38" s="462"/>
      <c r="DLY38" s="462"/>
      <c r="DLZ38" s="462"/>
      <c r="DMA38" s="462"/>
      <c r="DMB38" s="462"/>
      <c r="DMC38" s="462"/>
      <c r="DMD38" s="462"/>
      <c r="DME38" s="462"/>
      <c r="DMF38" s="462"/>
      <c r="DMG38" s="462"/>
      <c r="DMH38" s="462"/>
      <c r="DMI38" s="462"/>
      <c r="DMJ38" s="462"/>
      <c r="DMK38" s="462"/>
      <c r="DML38" s="462"/>
      <c r="DMM38" s="462"/>
      <c r="DMN38" s="462"/>
      <c r="DMO38" s="462"/>
      <c r="DMP38" s="462"/>
      <c r="DMQ38" s="462"/>
      <c r="DMR38" s="462"/>
      <c r="DMS38" s="462"/>
      <c r="DMT38" s="462"/>
      <c r="DMU38" s="462"/>
      <c r="DMV38" s="462"/>
      <c r="DMW38" s="462"/>
      <c r="DMX38" s="462"/>
      <c r="DMY38" s="462"/>
      <c r="DMZ38" s="462"/>
      <c r="DNA38" s="462"/>
      <c r="DNB38" s="462"/>
      <c r="DNC38" s="462"/>
      <c r="DND38" s="462"/>
      <c r="DNE38" s="462"/>
      <c r="DNF38" s="462"/>
      <c r="DNG38" s="462"/>
      <c r="DNH38" s="462"/>
      <c r="DNI38" s="462"/>
      <c r="DNJ38" s="462"/>
      <c r="DNK38" s="462"/>
      <c r="DNL38" s="462"/>
      <c r="DNM38" s="462"/>
      <c r="DNN38" s="462"/>
      <c r="DNO38" s="462"/>
      <c r="DNP38" s="462"/>
      <c r="DNQ38" s="462"/>
      <c r="DNR38" s="462"/>
      <c r="DNS38" s="462"/>
      <c r="DNT38" s="462"/>
      <c r="DNU38" s="462"/>
      <c r="DNV38" s="462"/>
      <c r="DNW38" s="462"/>
      <c r="DNX38" s="462"/>
      <c r="DNY38" s="462"/>
      <c r="DNZ38" s="462"/>
      <c r="DOA38" s="462"/>
      <c r="DOB38" s="462"/>
      <c r="DOC38" s="462"/>
      <c r="DOD38" s="462"/>
      <c r="DOE38" s="462"/>
      <c r="DOF38" s="462"/>
      <c r="DOG38" s="462"/>
      <c r="DOH38" s="462"/>
      <c r="DOI38" s="462"/>
      <c r="DOJ38" s="462"/>
      <c r="DOK38" s="462"/>
      <c r="DOL38" s="462"/>
      <c r="DOM38" s="462"/>
      <c r="DON38" s="462"/>
      <c r="DOO38" s="462"/>
      <c r="DOP38" s="462"/>
      <c r="DOQ38" s="462"/>
      <c r="DOR38" s="462"/>
      <c r="DOS38" s="462"/>
      <c r="DOT38" s="462"/>
      <c r="DOU38" s="462"/>
      <c r="DOV38" s="462"/>
      <c r="DOW38" s="462"/>
      <c r="DOX38" s="462"/>
      <c r="DOY38" s="462"/>
      <c r="DOZ38" s="462"/>
      <c r="DPA38" s="462"/>
      <c r="DPB38" s="462"/>
      <c r="DPC38" s="462"/>
      <c r="DPD38" s="462"/>
      <c r="DPE38" s="462"/>
      <c r="DPF38" s="462"/>
      <c r="DPG38" s="462"/>
      <c r="DPH38" s="462"/>
      <c r="DPI38" s="462"/>
      <c r="DPJ38" s="462"/>
      <c r="DPK38" s="462"/>
      <c r="DPL38" s="462"/>
      <c r="DPM38" s="462"/>
      <c r="DPN38" s="462"/>
      <c r="DPO38" s="462"/>
      <c r="DPP38" s="462"/>
      <c r="DPQ38" s="462"/>
      <c r="DPR38" s="462"/>
      <c r="DPS38" s="462"/>
      <c r="DPT38" s="462"/>
      <c r="DPU38" s="462"/>
      <c r="DPV38" s="462"/>
      <c r="DPW38" s="462"/>
      <c r="DPX38" s="462"/>
      <c r="DPY38" s="462"/>
      <c r="DPZ38" s="462"/>
      <c r="DQA38" s="462"/>
      <c r="DQB38" s="462"/>
      <c r="DQC38" s="462"/>
      <c r="DQD38" s="462"/>
      <c r="DQE38" s="462"/>
      <c r="DQF38" s="462"/>
      <c r="DQG38" s="462"/>
      <c r="DQH38" s="462"/>
      <c r="DQI38" s="462"/>
      <c r="DQJ38" s="462"/>
      <c r="DQK38" s="462"/>
      <c r="DQL38" s="462"/>
      <c r="DQM38" s="462"/>
      <c r="DQN38" s="462"/>
      <c r="DQO38" s="462"/>
      <c r="DQP38" s="462"/>
      <c r="DQQ38" s="462"/>
      <c r="DQR38" s="462"/>
      <c r="DQS38" s="462"/>
      <c r="DQT38" s="462"/>
      <c r="DQU38" s="462"/>
      <c r="DQV38" s="462"/>
      <c r="DQW38" s="462"/>
      <c r="DQX38" s="462"/>
      <c r="DQY38" s="462"/>
      <c r="DQZ38" s="462"/>
      <c r="DRA38" s="462"/>
      <c r="DRB38" s="462"/>
      <c r="DRC38" s="462"/>
      <c r="DRD38" s="462"/>
      <c r="DRE38" s="462"/>
      <c r="DRF38" s="462"/>
      <c r="DRG38" s="462"/>
      <c r="DRH38" s="462"/>
      <c r="DRI38" s="462"/>
      <c r="DRJ38" s="462"/>
      <c r="DRK38" s="462"/>
      <c r="DRL38" s="462"/>
      <c r="DRM38" s="462"/>
      <c r="DRN38" s="462"/>
      <c r="DRO38" s="462"/>
      <c r="DRP38" s="462"/>
      <c r="DRQ38" s="462"/>
      <c r="DRR38" s="462"/>
      <c r="DRS38" s="462"/>
      <c r="DRT38" s="462"/>
      <c r="DRU38" s="462"/>
      <c r="DRV38" s="462"/>
      <c r="DRW38" s="462"/>
      <c r="DRX38" s="462"/>
      <c r="DRY38" s="462"/>
      <c r="DRZ38" s="462"/>
      <c r="DSA38" s="462"/>
      <c r="DSB38" s="462"/>
      <c r="DSC38" s="462"/>
      <c r="DSD38" s="462"/>
      <c r="DSE38" s="462"/>
      <c r="DSF38" s="462"/>
      <c r="DSG38" s="462"/>
      <c r="DSH38" s="462"/>
      <c r="DSI38" s="462"/>
      <c r="DSJ38" s="462"/>
      <c r="DSK38" s="462"/>
      <c r="DSL38" s="462"/>
      <c r="DSM38" s="462"/>
      <c r="DSN38" s="462"/>
      <c r="DSO38" s="462"/>
      <c r="DSP38" s="462"/>
      <c r="DSQ38" s="462"/>
      <c r="DSR38" s="462"/>
      <c r="DSS38" s="462"/>
      <c r="DST38" s="462"/>
      <c r="DSU38" s="462"/>
      <c r="DSV38" s="462"/>
      <c r="DSW38" s="462"/>
      <c r="DSX38" s="462"/>
      <c r="DSY38" s="462"/>
      <c r="DSZ38" s="462"/>
      <c r="DTA38" s="462"/>
      <c r="DTB38" s="462"/>
      <c r="DTC38" s="462"/>
      <c r="DTD38" s="462"/>
      <c r="DTE38" s="462"/>
      <c r="DTF38" s="462"/>
      <c r="DTG38" s="462"/>
      <c r="DTH38" s="462"/>
      <c r="DTI38" s="462"/>
      <c r="DTJ38" s="462"/>
      <c r="DTK38" s="462"/>
      <c r="DTL38" s="462"/>
      <c r="DTM38" s="462"/>
      <c r="DTN38" s="462"/>
      <c r="DTO38" s="462"/>
      <c r="DTP38" s="462"/>
      <c r="DTQ38" s="462"/>
      <c r="DTR38" s="462"/>
      <c r="DTS38" s="462"/>
      <c r="DTT38" s="462"/>
      <c r="DTU38" s="462"/>
      <c r="DTV38" s="462"/>
      <c r="DTW38" s="462"/>
      <c r="DTX38" s="462"/>
      <c r="DTY38" s="462"/>
      <c r="DTZ38" s="462"/>
      <c r="DUA38" s="462"/>
      <c r="DUB38" s="462"/>
      <c r="DUC38" s="462"/>
      <c r="DUD38" s="462"/>
      <c r="DUE38" s="462"/>
      <c r="DUF38" s="462"/>
      <c r="DUG38" s="462"/>
      <c r="DUH38" s="462"/>
      <c r="DUI38" s="462"/>
      <c r="DUJ38" s="462"/>
      <c r="DUK38" s="462"/>
      <c r="DUL38" s="462"/>
      <c r="DUM38" s="462"/>
      <c r="DUN38" s="462"/>
      <c r="DUO38" s="462"/>
      <c r="DUP38" s="462"/>
      <c r="DUQ38" s="462"/>
      <c r="DUR38" s="462"/>
      <c r="DUS38" s="462"/>
      <c r="DUT38" s="462"/>
      <c r="DUU38" s="462"/>
      <c r="DUV38" s="462"/>
      <c r="DUW38" s="462"/>
      <c r="DUX38" s="462"/>
      <c r="DUY38" s="462"/>
      <c r="DUZ38" s="462"/>
      <c r="DVA38" s="462"/>
      <c r="DVB38" s="462"/>
      <c r="DVC38" s="462"/>
      <c r="DVD38" s="462"/>
      <c r="DVE38" s="462"/>
      <c r="DVF38" s="462"/>
      <c r="DVG38" s="462"/>
      <c r="DVH38" s="462"/>
      <c r="DVI38" s="462"/>
      <c r="DVJ38" s="462"/>
      <c r="DVK38" s="462"/>
      <c r="DVL38" s="462"/>
      <c r="DVM38" s="462"/>
      <c r="DVN38" s="462"/>
      <c r="DVO38" s="462"/>
      <c r="DVP38" s="462"/>
      <c r="DVQ38" s="462"/>
      <c r="DVR38" s="462"/>
      <c r="DVS38" s="462"/>
      <c r="DVT38" s="462"/>
      <c r="DVU38" s="462"/>
      <c r="DVV38" s="462"/>
      <c r="DVW38" s="462"/>
      <c r="DVX38" s="462"/>
      <c r="DVY38" s="462"/>
      <c r="DVZ38" s="462"/>
      <c r="DWA38" s="462"/>
      <c r="DWB38" s="462"/>
      <c r="DWC38" s="462"/>
      <c r="DWD38" s="462"/>
      <c r="DWE38" s="462"/>
      <c r="DWF38" s="462"/>
      <c r="DWG38" s="462"/>
      <c r="DWH38" s="462"/>
      <c r="DWI38" s="462"/>
      <c r="DWJ38" s="462"/>
      <c r="DWK38" s="462"/>
      <c r="DWL38" s="462"/>
      <c r="DWM38" s="462"/>
      <c r="DWN38" s="462"/>
      <c r="DWO38" s="462"/>
      <c r="DWP38" s="462"/>
      <c r="DWQ38" s="462"/>
      <c r="DWR38" s="462"/>
      <c r="DWS38" s="462"/>
      <c r="DWT38" s="462"/>
      <c r="DWU38" s="462"/>
      <c r="DWV38" s="462"/>
      <c r="DWW38" s="462"/>
      <c r="DWX38" s="462"/>
      <c r="DWY38" s="462"/>
      <c r="DWZ38" s="462"/>
      <c r="DXA38" s="462"/>
      <c r="DXB38" s="462"/>
      <c r="DXC38" s="462"/>
      <c r="DXD38" s="462"/>
      <c r="DXE38" s="462"/>
      <c r="DXF38" s="462"/>
      <c r="DXG38" s="462"/>
      <c r="DXH38" s="462"/>
      <c r="DXI38" s="462"/>
      <c r="DXJ38" s="462"/>
      <c r="DXK38" s="462"/>
      <c r="DXL38" s="462"/>
      <c r="DXM38" s="462"/>
      <c r="DXN38" s="462"/>
      <c r="DXO38" s="462"/>
      <c r="DXP38" s="462"/>
      <c r="DXQ38" s="462"/>
      <c r="DXR38" s="462"/>
      <c r="DXS38" s="462"/>
      <c r="DXT38" s="462"/>
      <c r="DXU38" s="462"/>
      <c r="DXV38" s="462"/>
      <c r="DXW38" s="462"/>
      <c r="DXX38" s="462"/>
      <c r="DXY38" s="462"/>
      <c r="DXZ38" s="462"/>
      <c r="DYA38" s="462"/>
      <c r="DYB38" s="462"/>
      <c r="DYC38" s="462"/>
      <c r="DYD38" s="462"/>
      <c r="DYE38" s="462"/>
      <c r="DYF38" s="462"/>
      <c r="DYG38" s="462"/>
      <c r="DYH38" s="462"/>
      <c r="DYI38" s="462"/>
      <c r="DYJ38" s="462"/>
      <c r="DYK38" s="462"/>
      <c r="DYL38" s="462"/>
      <c r="DYM38" s="462"/>
      <c r="DYN38" s="462"/>
      <c r="DYO38" s="462"/>
      <c r="DYP38" s="462"/>
      <c r="DYQ38" s="462"/>
      <c r="DYR38" s="462"/>
      <c r="DYS38" s="462"/>
      <c r="DYT38" s="462"/>
      <c r="DYU38" s="462"/>
      <c r="DYV38" s="462"/>
      <c r="DYW38" s="462"/>
      <c r="DYX38" s="462"/>
      <c r="DYY38" s="462"/>
      <c r="DYZ38" s="462"/>
      <c r="DZA38" s="462"/>
      <c r="DZB38" s="462"/>
      <c r="DZC38" s="462"/>
      <c r="DZD38" s="462"/>
      <c r="DZE38" s="462"/>
      <c r="DZF38" s="462"/>
      <c r="DZG38" s="462"/>
      <c r="DZH38" s="462"/>
      <c r="DZI38" s="462"/>
      <c r="DZJ38" s="462"/>
      <c r="DZK38" s="462"/>
      <c r="DZL38" s="462"/>
      <c r="DZM38" s="462"/>
      <c r="DZN38" s="462"/>
      <c r="DZO38" s="462"/>
      <c r="DZP38" s="462"/>
      <c r="DZQ38" s="462"/>
      <c r="DZR38" s="462"/>
      <c r="DZS38" s="462"/>
      <c r="DZT38" s="462"/>
      <c r="DZU38" s="462"/>
      <c r="DZV38" s="462"/>
      <c r="DZW38" s="462"/>
      <c r="DZX38" s="462"/>
      <c r="DZY38" s="462"/>
      <c r="DZZ38" s="462"/>
      <c r="EAA38" s="462"/>
      <c r="EAB38" s="462"/>
      <c r="EAC38" s="462"/>
      <c r="EAD38" s="462"/>
      <c r="EAE38" s="462"/>
      <c r="EAF38" s="462"/>
      <c r="EAG38" s="462"/>
      <c r="EAH38" s="462"/>
      <c r="EAI38" s="462"/>
      <c r="EAJ38" s="462"/>
      <c r="EAK38" s="462"/>
      <c r="EAL38" s="462"/>
      <c r="EAM38" s="462"/>
      <c r="EAN38" s="462"/>
      <c r="EAO38" s="462"/>
      <c r="EAP38" s="462"/>
      <c r="EAQ38" s="462"/>
      <c r="EAR38" s="462"/>
      <c r="EAS38" s="462"/>
      <c r="EAT38" s="462"/>
      <c r="EAU38" s="462"/>
      <c r="EAV38" s="462"/>
      <c r="EAW38" s="462"/>
      <c r="EAX38" s="462"/>
      <c r="EAY38" s="462"/>
      <c r="EAZ38" s="462"/>
      <c r="EBA38" s="462"/>
      <c r="EBB38" s="462"/>
      <c r="EBC38" s="462"/>
      <c r="EBD38" s="462"/>
      <c r="EBE38" s="462"/>
      <c r="EBF38" s="462"/>
      <c r="EBG38" s="462"/>
      <c r="EBH38" s="462"/>
      <c r="EBI38" s="462"/>
      <c r="EBJ38" s="462"/>
      <c r="EBK38" s="462"/>
      <c r="EBL38" s="462"/>
      <c r="EBM38" s="462"/>
      <c r="EBN38" s="462"/>
      <c r="EBO38" s="462"/>
      <c r="EBP38" s="462"/>
      <c r="EBQ38" s="462"/>
      <c r="EBR38" s="462"/>
      <c r="EBS38" s="462"/>
      <c r="EBT38" s="462"/>
      <c r="EBU38" s="462"/>
      <c r="EBV38" s="462"/>
      <c r="EBW38" s="462"/>
      <c r="EBX38" s="462"/>
      <c r="EBY38" s="462"/>
      <c r="EBZ38" s="462"/>
      <c r="ECA38" s="462"/>
      <c r="ECB38" s="462"/>
      <c r="ECC38" s="462"/>
      <c r="ECD38" s="462"/>
      <c r="ECE38" s="462"/>
      <c r="ECF38" s="462"/>
      <c r="ECG38" s="462"/>
      <c r="ECH38" s="462"/>
      <c r="ECI38" s="462"/>
      <c r="ECJ38" s="462"/>
      <c r="ECK38" s="462"/>
      <c r="ECL38" s="462"/>
      <c r="ECM38" s="462"/>
      <c r="ECN38" s="462"/>
      <c r="ECO38" s="462"/>
      <c r="ECP38" s="462"/>
      <c r="ECQ38" s="462"/>
      <c r="ECR38" s="462"/>
      <c r="ECS38" s="462"/>
      <c r="ECT38" s="462"/>
      <c r="ECU38" s="462"/>
      <c r="ECV38" s="462"/>
      <c r="ECW38" s="462"/>
      <c r="ECX38" s="462"/>
      <c r="ECY38" s="462"/>
      <c r="ECZ38" s="462"/>
      <c r="EDA38" s="462"/>
      <c r="EDB38" s="462"/>
      <c r="EDC38" s="462"/>
      <c r="EDD38" s="462"/>
      <c r="EDE38" s="462"/>
      <c r="EDF38" s="462"/>
      <c r="EDG38" s="462"/>
      <c r="EDH38" s="462"/>
      <c r="EDI38" s="462"/>
      <c r="EDJ38" s="462"/>
      <c r="EDK38" s="462"/>
      <c r="EDL38" s="462"/>
      <c r="EDM38" s="462"/>
      <c r="EDN38" s="462"/>
      <c r="EDO38" s="462"/>
      <c r="EDP38" s="462"/>
      <c r="EDQ38" s="462"/>
      <c r="EDR38" s="462"/>
      <c r="EDS38" s="462"/>
      <c r="EDT38" s="462"/>
      <c r="EDU38" s="462"/>
      <c r="EDV38" s="462"/>
      <c r="EDW38" s="462"/>
      <c r="EDX38" s="462"/>
      <c r="EDY38" s="462"/>
      <c r="EDZ38" s="462"/>
      <c r="EEA38" s="462"/>
      <c r="EEB38" s="462"/>
      <c r="EEC38" s="462"/>
      <c r="EED38" s="462"/>
      <c r="EEE38" s="462"/>
      <c r="EEF38" s="462"/>
      <c r="EEG38" s="462"/>
      <c r="EEH38" s="462"/>
      <c r="EEI38" s="462"/>
      <c r="EEJ38" s="462"/>
      <c r="EEK38" s="462"/>
      <c r="EEL38" s="462"/>
      <c r="EEM38" s="462"/>
      <c r="EEN38" s="462"/>
      <c r="EEO38" s="462"/>
      <c r="EEP38" s="462"/>
      <c r="EEQ38" s="462"/>
      <c r="EER38" s="462"/>
      <c r="EES38" s="462"/>
      <c r="EET38" s="462"/>
      <c r="EEU38" s="462"/>
      <c r="EEV38" s="462"/>
      <c r="EEW38" s="462"/>
      <c r="EEX38" s="462"/>
      <c r="EEY38" s="462"/>
      <c r="EEZ38" s="462"/>
      <c r="EFA38" s="462"/>
      <c r="EFB38" s="462"/>
      <c r="EFC38" s="462"/>
      <c r="EFD38" s="462"/>
      <c r="EFE38" s="462"/>
      <c r="EFF38" s="462"/>
      <c r="EFG38" s="462"/>
      <c r="EFH38" s="462"/>
      <c r="EFI38" s="462"/>
      <c r="EFJ38" s="462"/>
      <c r="EFK38" s="462"/>
      <c r="EFL38" s="462"/>
      <c r="EFM38" s="462"/>
      <c r="EFN38" s="462"/>
      <c r="EFO38" s="462"/>
      <c r="EFP38" s="462"/>
      <c r="EFQ38" s="462"/>
      <c r="EFR38" s="462"/>
      <c r="EFS38" s="462"/>
      <c r="EFT38" s="462"/>
      <c r="EFU38" s="462"/>
      <c r="EFV38" s="462"/>
      <c r="EFW38" s="462"/>
      <c r="EFX38" s="462"/>
      <c r="EFY38" s="462"/>
      <c r="EFZ38" s="462"/>
      <c r="EGA38" s="462"/>
      <c r="EGB38" s="462"/>
      <c r="EGC38" s="462"/>
      <c r="EGD38" s="462"/>
      <c r="EGE38" s="462"/>
      <c r="EGF38" s="462"/>
      <c r="EGG38" s="462"/>
      <c r="EGH38" s="462"/>
      <c r="EGI38" s="462"/>
      <c r="EGJ38" s="462"/>
      <c r="EGK38" s="462"/>
      <c r="EGL38" s="462"/>
      <c r="EGM38" s="462"/>
      <c r="EGN38" s="462"/>
      <c r="EGO38" s="462"/>
      <c r="EGP38" s="462"/>
      <c r="EGQ38" s="462"/>
      <c r="EGR38" s="462"/>
      <c r="EGS38" s="462"/>
      <c r="EGT38" s="462"/>
      <c r="EGU38" s="462"/>
      <c r="EGV38" s="462"/>
      <c r="EGW38" s="462"/>
      <c r="EGX38" s="462"/>
      <c r="EGY38" s="462"/>
      <c r="EGZ38" s="462"/>
      <c r="EHA38" s="462"/>
      <c r="EHB38" s="462"/>
      <c r="EHC38" s="462"/>
      <c r="EHD38" s="462"/>
      <c r="EHE38" s="462"/>
      <c r="EHF38" s="462"/>
      <c r="EHG38" s="462"/>
      <c r="EHH38" s="462"/>
      <c r="EHI38" s="462"/>
      <c r="EHJ38" s="462"/>
      <c r="EHK38" s="462"/>
      <c r="EHL38" s="462"/>
      <c r="EHM38" s="462"/>
      <c r="EHN38" s="462"/>
      <c r="EHO38" s="462"/>
      <c r="EHP38" s="462"/>
      <c r="EHQ38" s="462"/>
      <c r="EHR38" s="462"/>
      <c r="EHS38" s="462"/>
      <c r="EHT38" s="462"/>
      <c r="EHU38" s="462"/>
      <c r="EHV38" s="462"/>
      <c r="EHW38" s="462"/>
      <c r="EHX38" s="462"/>
      <c r="EHY38" s="462"/>
      <c r="EHZ38" s="462"/>
      <c r="EIA38" s="462"/>
      <c r="EIB38" s="462"/>
      <c r="EIC38" s="462"/>
      <c r="EID38" s="462"/>
      <c r="EIE38" s="462"/>
      <c r="EIF38" s="462"/>
      <c r="EIG38" s="462"/>
      <c r="EIH38" s="462"/>
      <c r="EII38" s="462"/>
      <c r="EIJ38" s="462"/>
      <c r="EIK38" s="462"/>
      <c r="EIL38" s="462"/>
      <c r="EIM38" s="462"/>
      <c r="EIN38" s="462"/>
      <c r="EIO38" s="462"/>
      <c r="EIP38" s="462"/>
      <c r="EIQ38" s="462"/>
      <c r="EIR38" s="462"/>
      <c r="EIS38" s="462"/>
      <c r="EIT38" s="462"/>
      <c r="EIU38" s="462"/>
      <c r="EIV38" s="462"/>
      <c r="EIW38" s="462"/>
      <c r="EIX38" s="462"/>
      <c r="EIY38" s="462"/>
      <c r="EIZ38" s="462"/>
      <c r="EJA38" s="462"/>
      <c r="EJB38" s="462"/>
      <c r="EJC38" s="462"/>
      <c r="EJD38" s="462"/>
      <c r="EJE38" s="462"/>
      <c r="EJF38" s="462"/>
      <c r="EJG38" s="462"/>
      <c r="EJH38" s="462"/>
      <c r="EJI38" s="462"/>
      <c r="EJJ38" s="462"/>
      <c r="EJK38" s="462"/>
      <c r="EJL38" s="462"/>
      <c r="EJM38" s="462"/>
      <c r="EJN38" s="462"/>
      <c r="EJO38" s="462"/>
      <c r="EJP38" s="462"/>
      <c r="EJQ38" s="462"/>
      <c r="EJR38" s="462"/>
      <c r="EJS38" s="462"/>
      <c r="EJT38" s="462"/>
      <c r="EJU38" s="462"/>
      <c r="EJV38" s="462"/>
      <c r="EJW38" s="462"/>
      <c r="EJX38" s="462"/>
      <c r="EJY38" s="462"/>
      <c r="EJZ38" s="462"/>
      <c r="EKA38" s="462"/>
      <c r="EKB38" s="462"/>
      <c r="EKC38" s="462"/>
      <c r="EKD38" s="462"/>
      <c r="EKE38" s="462"/>
      <c r="EKF38" s="462"/>
      <c r="EKG38" s="462"/>
      <c r="EKH38" s="462"/>
      <c r="EKI38" s="462"/>
      <c r="EKJ38" s="462"/>
      <c r="EKK38" s="462"/>
      <c r="EKL38" s="462"/>
      <c r="EKM38" s="462"/>
      <c r="EKN38" s="462"/>
      <c r="EKO38" s="462"/>
      <c r="EKP38" s="462"/>
      <c r="EKQ38" s="462"/>
      <c r="EKR38" s="462"/>
      <c r="EKS38" s="462"/>
      <c r="EKT38" s="462"/>
      <c r="EKU38" s="462"/>
      <c r="EKV38" s="462"/>
      <c r="EKW38" s="462"/>
      <c r="EKX38" s="462"/>
      <c r="EKY38" s="462"/>
      <c r="EKZ38" s="462"/>
      <c r="ELA38" s="462"/>
      <c r="ELB38" s="462"/>
      <c r="ELC38" s="462"/>
      <c r="ELD38" s="462"/>
      <c r="ELE38" s="462"/>
      <c r="ELF38" s="462"/>
      <c r="ELG38" s="462"/>
      <c r="ELH38" s="462"/>
      <c r="ELI38" s="462"/>
      <c r="ELJ38" s="462"/>
      <c r="ELK38" s="462"/>
      <c r="ELL38" s="462"/>
      <c r="ELM38" s="462"/>
      <c r="ELN38" s="462"/>
      <c r="ELO38" s="462"/>
      <c r="ELP38" s="462"/>
      <c r="ELQ38" s="462"/>
      <c r="ELR38" s="462"/>
      <c r="ELS38" s="462"/>
      <c r="ELT38" s="462"/>
      <c r="ELU38" s="462"/>
      <c r="ELV38" s="462"/>
      <c r="ELW38" s="462"/>
      <c r="ELX38" s="462"/>
      <c r="ELY38" s="462"/>
      <c r="ELZ38" s="462"/>
      <c r="EMA38" s="462"/>
      <c r="EMB38" s="462"/>
      <c r="EMC38" s="462"/>
      <c r="EMD38" s="462"/>
      <c r="EME38" s="462"/>
      <c r="EMF38" s="462"/>
      <c r="EMG38" s="462"/>
      <c r="EMH38" s="462"/>
      <c r="EMI38" s="462"/>
      <c r="EMJ38" s="462"/>
      <c r="EMK38" s="462"/>
      <c r="EML38" s="462"/>
      <c r="EMM38" s="462"/>
      <c r="EMN38" s="462"/>
      <c r="EMO38" s="462"/>
      <c r="EMP38" s="462"/>
      <c r="EMQ38" s="462"/>
      <c r="EMR38" s="462"/>
      <c r="EMS38" s="462"/>
      <c r="EMT38" s="462"/>
      <c r="EMU38" s="462"/>
      <c r="EMV38" s="462"/>
      <c r="EMW38" s="462"/>
      <c r="EMX38" s="462"/>
      <c r="EMY38" s="462"/>
      <c r="EMZ38" s="462"/>
      <c r="ENA38" s="462"/>
      <c r="ENB38" s="462"/>
      <c r="ENC38" s="462"/>
      <c r="END38" s="462"/>
      <c r="ENE38" s="462"/>
      <c r="ENF38" s="462"/>
      <c r="ENG38" s="462"/>
      <c r="ENH38" s="462"/>
      <c r="ENI38" s="462"/>
      <c r="ENJ38" s="462"/>
      <c r="ENK38" s="462"/>
      <c r="ENL38" s="462"/>
      <c r="ENM38" s="462"/>
      <c r="ENN38" s="462"/>
      <c r="ENO38" s="462"/>
      <c r="ENP38" s="462"/>
      <c r="ENQ38" s="462"/>
      <c r="ENR38" s="462"/>
      <c r="ENS38" s="462"/>
      <c r="ENT38" s="462"/>
      <c r="ENU38" s="462"/>
      <c r="ENV38" s="462"/>
      <c r="ENW38" s="462"/>
      <c r="ENX38" s="462"/>
      <c r="ENY38" s="462"/>
      <c r="ENZ38" s="462"/>
      <c r="EOA38" s="462"/>
      <c r="EOB38" s="462"/>
      <c r="EOC38" s="462"/>
      <c r="EOD38" s="462"/>
      <c r="EOE38" s="462"/>
      <c r="EOF38" s="462"/>
      <c r="EOG38" s="462"/>
      <c r="EOH38" s="462"/>
      <c r="EOI38" s="462"/>
      <c r="EOJ38" s="462"/>
      <c r="EOK38" s="462"/>
      <c r="EOL38" s="462"/>
      <c r="EOM38" s="462"/>
      <c r="EON38" s="462"/>
      <c r="EOO38" s="462"/>
      <c r="EOP38" s="462"/>
      <c r="EOQ38" s="462"/>
      <c r="EOR38" s="462"/>
      <c r="EOS38" s="462"/>
      <c r="EOT38" s="462"/>
      <c r="EOU38" s="462"/>
      <c r="EOV38" s="462"/>
      <c r="EOW38" s="462"/>
      <c r="EOX38" s="462"/>
      <c r="EOY38" s="462"/>
      <c r="EOZ38" s="462"/>
      <c r="EPA38" s="462"/>
      <c r="EPB38" s="462"/>
      <c r="EPC38" s="462"/>
      <c r="EPD38" s="462"/>
      <c r="EPE38" s="462"/>
      <c r="EPF38" s="462"/>
      <c r="EPG38" s="462"/>
      <c r="EPH38" s="462"/>
      <c r="EPI38" s="462"/>
      <c r="EPJ38" s="462"/>
      <c r="EPK38" s="462"/>
      <c r="EPL38" s="462"/>
      <c r="EPM38" s="462"/>
      <c r="EPN38" s="462"/>
      <c r="EPO38" s="462"/>
      <c r="EPP38" s="462"/>
      <c r="EPQ38" s="462"/>
      <c r="EPR38" s="462"/>
      <c r="EPS38" s="462"/>
      <c r="EPT38" s="462"/>
      <c r="EPU38" s="462"/>
      <c r="EPV38" s="462"/>
      <c r="EPW38" s="462"/>
      <c r="EPX38" s="462"/>
      <c r="EPY38" s="462"/>
      <c r="EPZ38" s="462"/>
      <c r="EQA38" s="462"/>
      <c r="EQB38" s="462"/>
      <c r="EQC38" s="462"/>
      <c r="EQD38" s="462"/>
      <c r="EQE38" s="462"/>
      <c r="EQF38" s="462"/>
      <c r="EQG38" s="462"/>
      <c r="EQH38" s="462"/>
      <c r="EQI38" s="462"/>
      <c r="EQJ38" s="462"/>
      <c r="EQK38" s="462"/>
      <c r="EQL38" s="462"/>
      <c r="EQM38" s="462"/>
      <c r="EQN38" s="462"/>
      <c r="EQO38" s="462"/>
      <c r="EQP38" s="462"/>
      <c r="EQQ38" s="462"/>
      <c r="EQR38" s="462"/>
      <c r="EQS38" s="462"/>
      <c r="EQT38" s="462"/>
      <c r="EQU38" s="462"/>
      <c r="EQV38" s="462"/>
      <c r="EQW38" s="462"/>
      <c r="EQX38" s="462"/>
      <c r="EQY38" s="462"/>
      <c r="EQZ38" s="462"/>
      <c r="ERA38" s="462"/>
      <c r="ERB38" s="462"/>
      <c r="ERC38" s="462"/>
      <c r="ERD38" s="462"/>
      <c r="ERE38" s="462"/>
      <c r="ERF38" s="462"/>
      <c r="ERG38" s="462"/>
      <c r="ERH38" s="462"/>
      <c r="ERI38" s="462"/>
      <c r="ERJ38" s="462"/>
      <c r="ERK38" s="462"/>
      <c r="ERL38" s="462"/>
      <c r="ERM38" s="462"/>
      <c r="ERN38" s="462"/>
      <c r="ERO38" s="462"/>
      <c r="ERP38" s="462"/>
      <c r="ERQ38" s="462"/>
      <c r="ERR38" s="462"/>
      <c r="ERS38" s="462"/>
      <c r="ERT38" s="462"/>
      <c r="ERU38" s="462"/>
      <c r="ERV38" s="462"/>
      <c r="ERW38" s="462"/>
      <c r="ERX38" s="462"/>
      <c r="ERY38" s="462"/>
      <c r="ERZ38" s="462"/>
      <c r="ESA38" s="462"/>
      <c r="ESB38" s="462"/>
      <c r="ESC38" s="462"/>
      <c r="ESD38" s="462"/>
      <c r="ESE38" s="462"/>
      <c r="ESF38" s="462"/>
      <c r="ESG38" s="462"/>
      <c r="ESH38" s="462"/>
      <c r="ESI38" s="462"/>
      <c r="ESJ38" s="462"/>
      <c r="ESK38" s="462"/>
      <c r="ESL38" s="462"/>
      <c r="ESM38" s="462"/>
      <c r="ESN38" s="462"/>
      <c r="ESO38" s="462"/>
      <c r="ESP38" s="462"/>
      <c r="ESQ38" s="462"/>
      <c r="ESR38" s="462"/>
      <c r="ESS38" s="462"/>
      <c r="EST38" s="462"/>
      <c r="ESU38" s="462"/>
      <c r="ESV38" s="462"/>
      <c r="ESW38" s="462"/>
      <c r="ESX38" s="462"/>
      <c r="ESY38" s="462"/>
      <c r="ESZ38" s="462"/>
      <c r="ETA38" s="462"/>
      <c r="ETB38" s="462"/>
      <c r="ETC38" s="462"/>
      <c r="ETD38" s="462"/>
      <c r="ETE38" s="462"/>
      <c r="ETF38" s="462"/>
      <c r="ETG38" s="462"/>
      <c r="ETH38" s="462"/>
      <c r="ETI38" s="462"/>
      <c r="ETJ38" s="462"/>
      <c r="ETK38" s="462"/>
      <c r="ETL38" s="462"/>
      <c r="ETM38" s="462"/>
      <c r="ETN38" s="462"/>
      <c r="ETO38" s="462"/>
      <c r="ETP38" s="462"/>
      <c r="ETQ38" s="462"/>
      <c r="ETR38" s="462"/>
      <c r="ETS38" s="462"/>
      <c r="ETT38" s="462"/>
      <c r="ETU38" s="462"/>
      <c r="ETV38" s="462"/>
      <c r="ETW38" s="462"/>
      <c r="ETX38" s="462"/>
      <c r="ETY38" s="462"/>
      <c r="ETZ38" s="462"/>
      <c r="EUA38" s="462"/>
      <c r="EUB38" s="462"/>
      <c r="EUC38" s="462"/>
      <c r="EUD38" s="462"/>
      <c r="EUE38" s="462"/>
      <c r="EUF38" s="462"/>
      <c r="EUG38" s="462"/>
      <c r="EUH38" s="462"/>
      <c r="EUI38" s="462"/>
      <c r="EUJ38" s="462"/>
      <c r="EUK38" s="462"/>
      <c r="EUL38" s="462"/>
      <c r="EUM38" s="462"/>
      <c r="EUN38" s="462"/>
      <c r="EUO38" s="462"/>
      <c r="EUP38" s="462"/>
      <c r="EUQ38" s="462"/>
      <c r="EUR38" s="462"/>
      <c r="EUS38" s="462"/>
      <c r="EUT38" s="462"/>
      <c r="EUU38" s="462"/>
      <c r="EUV38" s="462"/>
      <c r="EUW38" s="462"/>
      <c r="EUX38" s="462"/>
      <c r="EUY38" s="462"/>
      <c r="EUZ38" s="462"/>
      <c r="EVA38" s="462"/>
      <c r="EVB38" s="462"/>
      <c r="EVC38" s="462"/>
      <c r="EVD38" s="462"/>
      <c r="EVE38" s="462"/>
      <c r="EVF38" s="462"/>
      <c r="EVG38" s="462"/>
      <c r="EVH38" s="462"/>
      <c r="EVI38" s="462"/>
      <c r="EVJ38" s="462"/>
      <c r="EVK38" s="462"/>
      <c r="EVL38" s="462"/>
      <c r="EVM38" s="462"/>
      <c r="EVN38" s="462"/>
      <c r="EVO38" s="462"/>
      <c r="EVP38" s="462"/>
      <c r="EVQ38" s="462"/>
      <c r="EVR38" s="462"/>
      <c r="EVS38" s="462"/>
      <c r="EVT38" s="462"/>
      <c r="EVU38" s="462"/>
      <c r="EVV38" s="462"/>
      <c r="EVW38" s="462"/>
      <c r="EVX38" s="462"/>
      <c r="EVY38" s="462"/>
      <c r="EVZ38" s="462"/>
      <c r="EWA38" s="462"/>
      <c r="EWB38" s="462"/>
      <c r="EWC38" s="462"/>
      <c r="EWD38" s="462"/>
      <c r="EWE38" s="462"/>
      <c r="EWF38" s="462"/>
      <c r="EWG38" s="462"/>
      <c r="EWH38" s="462"/>
      <c r="EWI38" s="462"/>
      <c r="EWJ38" s="462"/>
      <c r="EWK38" s="462"/>
      <c r="EWL38" s="462"/>
      <c r="EWM38" s="462"/>
      <c r="EWN38" s="462"/>
      <c r="EWO38" s="462"/>
      <c r="EWP38" s="462"/>
      <c r="EWQ38" s="462"/>
      <c r="EWR38" s="462"/>
      <c r="EWS38" s="462"/>
      <c r="EWT38" s="462"/>
      <c r="EWU38" s="462"/>
      <c r="EWV38" s="462"/>
      <c r="EWW38" s="462"/>
      <c r="EWX38" s="462"/>
      <c r="EWY38" s="462"/>
      <c r="EWZ38" s="462"/>
      <c r="EXA38" s="462"/>
      <c r="EXB38" s="462"/>
      <c r="EXC38" s="462"/>
      <c r="EXD38" s="462"/>
      <c r="EXE38" s="462"/>
      <c r="EXF38" s="462"/>
      <c r="EXG38" s="462"/>
      <c r="EXH38" s="462"/>
      <c r="EXI38" s="462"/>
      <c r="EXJ38" s="462"/>
      <c r="EXK38" s="462"/>
      <c r="EXL38" s="462"/>
      <c r="EXM38" s="462"/>
      <c r="EXN38" s="462"/>
      <c r="EXO38" s="462"/>
      <c r="EXP38" s="462"/>
      <c r="EXQ38" s="462"/>
      <c r="EXR38" s="462"/>
      <c r="EXS38" s="462"/>
      <c r="EXT38" s="462"/>
      <c r="EXU38" s="462"/>
      <c r="EXV38" s="462"/>
      <c r="EXW38" s="462"/>
      <c r="EXX38" s="462"/>
      <c r="EXY38" s="462"/>
      <c r="EXZ38" s="462"/>
      <c r="EYA38" s="462"/>
      <c r="EYB38" s="462"/>
      <c r="EYC38" s="462"/>
      <c r="EYD38" s="462"/>
      <c r="EYE38" s="462"/>
      <c r="EYF38" s="462"/>
      <c r="EYG38" s="462"/>
      <c r="EYH38" s="462"/>
      <c r="EYI38" s="462"/>
      <c r="EYJ38" s="462"/>
      <c r="EYK38" s="462"/>
      <c r="EYL38" s="462"/>
      <c r="EYM38" s="462"/>
      <c r="EYN38" s="462"/>
      <c r="EYO38" s="462"/>
      <c r="EYP38" s="462"/>
      <c r="EYQ38" s="462"/>
      <c r="EYR38" s="462"/>
      <c r="EYS38" s="462"/>
      <c r="EYT38" s="462"/>
      <c r="EYU38" s="462"/>
      <c r="EYV38" s="462"/>
      <c r="EYW38" s="462"/>
      <c r="EYX38" s="462"/>
      <c r="EYY38" s="462"/>
      <c r="EYZ38" s="462"/>
      <c r="EZA38" s="462"/>
      <c r="EZB38" s="462"/>
      <c r="EZC38" s="462"/>
      <c r="EZD38" s="462"/>
      <c r="EZE38" s="462"/>
      <c r="EZF38" s="462"/>
      <c r="EZG38" s="462"/>
      <c r="EZH38" s="462"/>
      <c r="EZI38" s="462"/>
      <c r="EZJ38" s="462"/>
      <c r="EZK38" s="462"/>
      <c r="EZL38" s="462"/>
      <c r="EZM38" s="462"/>
      <c r="EZN38" s="462"/>
      <c r="EZO38" s="462"/>
      <c r="EZP38" s="462"/>
      <c r="EZQ38" s="462"/>
      <c r="EZR38" s="462"/>
      <c r="EZS38" s="462"/>
      <c r="EZT38" s="462"/>
      <c r="EZU38" s="462"/>
      <c r="EZV38" s="462"/>
      <c r="EZW38" s="462"/>
      <c r="EZX38" s="462"/>
      <c r="EZY38" s="462"/>
      <c r="EZZ38" s="462"/>
      <c r="FAA38" s="462"/>
      <c r="FAB38" s="462"/>
      <c r="FAC38" s="462"/>
      <c r="FAD38" s="462"/>
      <c r="FAE38" s="462"/>
      <c r="FAF38" s="462"/>
      <c r="FAG38" s="462"/>
      <c r="FAH38" s="462"/>
      <c r="FAI38" s="462"/>
      <c r="FAJ38" s="462"/>
      <c r="FAK38" s="462"/>
      <c r="FAL38" s="462"/>
      <c r="FAM38" s="462"/>
      <c r="FAN38" s="462"/>
      <c r="FAO38" s="462"/>
      <c r="FAP38" s="462"/>
      <c r="FAQ38" s="462"/>
      <c r="FAR38" s="462"/>
      <c r="FAS38" s="462"/>
      <c r="FAT38" s="462"/>
      <c r="FAU38" s="462"/>
      <c r="FAV38" s="462"/>
      <c r="FAW38" s="462"/>
      <c r="FAX38" s="462"/>
      <c r="FAY38" s="462"/>
      <c r="FAZ38" s="462"/>
      <c r="FBA38" s="462"/>
      <c r="FBB38" s="462"/>
      <c r="FBC38" s="462"/>
      <c r="FBD38" s="462"/>
      <c r="FBE38" s="462"/>
      <c r="FBF38" s="462"/>
      <c r="FBG38" s="462"/>
      <c r="FBH38" s="462"/>
      <c r="FBI38" s="462"/>
      <c r="FBJ38" s="462"/>
      <c r="FBK38" s="462"/>
      <c r="FBL38" s="462"/>
      <c r="FBM38" s="462"/>
      <c r="FBN38" s="462"/>
      <c r="FBO38" s="462"/>
      <c r="FBP38" s="462"/>
      <c r="FBQ38" s="462"/>
      <c r="FBR38" s="462"/>
      <c r="FBS38" s="462"/>
      <c r="FBT38" s="462"/>
      <c r="FBU38" s="462"/>
      <c r="FBV38" s="462"/>
      <c r="FBW38" s="462"/>
      <c r="FBX38" s="462"/>
      <c r="FBY38" s="462"/>
      <c r="FBZ38" s="462"/>
      <c r="FCA38" s="462"/>
      <c r="FCB38" s="462"/>
      <c r="FCC38" s="462"/>
      <c r="FCD38" s="462"/>
      <c r="FCE38" s="462"/>
      <c r="FCF38" s="462"/>
      <c r="FCG38" s="462"/>
      <c r="FCH38" s="462"/>
      <c r="FCI38" s="462"/>
      <c r="FCJ38" s="462"/>
      <c r="FCK38" s="462"/>
      <c r="FCL38" s="462"/>
      <c r="FCM38" s="462"/>
      <c r="FCN38" s="462"/>
      <c r="FCO38" s="462"/>
      <c r="FCP38" s="462"/>
      <c r="FCQ38" s="462"/>
      <c r="FCR38" s="462"/>
      <c r="FCS38" s="462"/>
      <c r="FCT38" s="462"/>
      <c r="FCU38" s="462"/>
      <c r="FCV38" s="462"/>
      <c r="FCW38" s="462"/>
      <c r="FCX38" s="462"/>
      <c r="FCY38" s="462"/>
      <c r="FCZ38" s="462"/>
      <c r="FDA38" s="462"/>
      <c r="FDB38" s="462"/>
      <c r="FDC38" s="462"/>
      <c r="FDD38" s="462"/>
      <c r="FDE38" s="462"/>
      <c r="FDF38" s="462"/>
      <c r="FDG38" s="462"/>
      <c r="FDH38" s="462"/>
      <c r="FDI38" s="462"/>
      <c r="FDJ38" s="462"/>
      <c r="FDK38" s="462"/>
      <c r="FDL38" s="462"/>
      <c r="FDM38" s="462"/>
      <c r="FDN38" s="462"/>
      <c r="FDO38" s="462"/>
      <c r="FDP38" s="462"/>
      <c r="FDQ38" s="462"/>
      <c r="FDR38" s="462"/>
      <c r="FDS38" s="462"/>
      <c r="FDT38" s="462"/>
      <c r="FDU38" s="462"/>
      <c r="FDV38" s="462"/>
      <c r="FDW38" s="462"/>
      <c r="FDX38" s="462"/>
      <c r="FDY38" s="462"/>
      <c r="FDZ38" s="462"/>
      <c r="FEA38" s="462"/>
      <c r="FEB38" s="462"/>
      <c r="FEC38" s="462"/>
      <c r="FED38" s="462"/>
      <c r="FEE38" s="462"/>
      <c r="FEF38" s="462"/>
      <c r="FEG38" s="462"/>
      <c r="FEH38" s="462"/>
      <c r="FEI38" s="462"/>
      <c r="FEJ38" s="462"/>
      <c r="FEK38" s="462"/>
      <c r="FEL38" s="462"/>
      <c r="FEM38" s="462"/>
      <c r="FEN38" s="462"/>
      <c r="FEO38" s="462"/>
      <c r="FEP38" s="462"/>
      <c r="FEQ38" s="462"/>
      <c r="FER38" s="462"/>
      <c r="FES38" s="462"/>
      <c r="FET38" s="462"/>
      <c r="FEU38" s="462"/>
      <c r="FEV38" s="462"/>
      <c r="FEW38" s="462"/>
      <c r="FEX38" s="462"/>
      <c r="FEY38" s="462"/>
      <c r="FEZ38" s="462"/>
      <c r="FFA38" s="462"/>
      <c r="FFB38" s="462"/>
      <c r="FFC38" s="462"/>
      <c r="FFD38" s="462"/>
      <c r="FFE38" s="462"/>
      <c r="FFF38" s="462"/>
      <c r="FFG38" s="462"/>
      <c r="FFH38" s="462"/>
      <c r="FFI38" s="462"/>
      <c r="FFJ38" s="462"/>
      <c r="FFK38" s="462"/>
      <c r="FFL38" s="462"/>
      <c r="FFM38" s="462"/>
      <c r="FFN38" s="462"/>
      <c r="FFO38" s="462"/>
      <c r="FFP38" s="462"/>
      <c r="FFQ38" s="462"/>
      <c r="FFR38" s="462"/>
      <c r="FFS38" s="462"/>
      <c r="FFT38" s="462"/>
      <c r="FFU38" s="462"/>
      <c r="FFV38" s="462"/>
      <c r="FFW38" s="462"/>
      <c r="FFX38" s="462"/>
      <c r="FFY38" s="462"/>
      <c r="FFZ38" s="462"/>
      <c r="FGA38" s="462"/>
      <c r="FGB38" s="462"/>
      <c r="FGC38" s="462"/>
      <c r="FGD38" s="462"/>
      <c r="FGE38" s="462"/>
      <c r="FGF38" s="462"/>
      <c r="FGG38" s="462"/>
      <c r="FGH38" s="462"/>
      <c r="FGI38" s="462"/>
      <c r="FGJ38" s="462"/>
      <c r="FGK38" s="462"/>
      <c r="FGL38" s="462"/>
      <c r="FGM38" s="462"/>
      <c r="FGN38" s="462"/>
      <c r="FGO38" s="462"/>
      <c r="FGP38" s="462"/>
      <c r="FGQ38" s="462"/>
      <c r="FGR38" s="462"/>
      <c r="FGS38" s="462"/>
      <c r="FGT38" s="462"/>
      <c r="FGU38" s="462"/>
      <c r="FGV38" s="462"/>
      <c r="FGW38" s="462"/>
      <c r="FGX38" s="462"/>
      <c r="FGY38" s="462"/>
      <c r="FGZ38" s="462"/>
      <c r="FHA38" s="462"/>
      <c r="FHB38" s="462"/>
      <c r="FHC38" s="462"/>
      <c r="FHD38" s="462"/>
      <c r="FHE38" s="462"/>
      <c r="FHF38" s="462"/>
      <c r="FHG38" s="462"/>
      <c r="FHH38" s="462"/>
      <c r="FHI38" s="462"/>
      <c r="FHJ38" s="462"/>
      <c r="FHK38" s="462"/>
      <c r="FHL38" s="462"/>
      <c r="FHM38" s="462"/>
      <c r="FHN38" s="462"/>
      <c r="FHO38" s="462"/>
      <c r="FHP38" s="462"/>
      <c r="FHQ38" s="462"/>
      <c r="FHR38" s="462"/>
      <c r="FHS38" s="462"/>
      <c r="FHT38" s="462"/>
      <c r="FHU38" s="462"/>
      <c r="FHV38" s="462"/>
      <c r="FHW38" s="462"/>
      <c r="FHX38" s="462"/>
      <c r="FHY38" s="462"/>
      <c r="FHZ38" s="462"/>
      <c r="FIA38" s="462"/>
      <c r="FIB38" s="462"/>
      <c r="FIC38" s="462"/>
      <c r="FID38" s="462"/>
      <c r="FIE38" s="462"/>
      <c r="FIF38" s="462"/>
      <c r="FIG38" s="462"/>
      <c r="FIH38" s="462"/>
      <c r="FII38" s="462"/>
      <c r="FIJ38" s="462"/>
      <c r="FIK38" s="462"/>
      <c r="FIL38" s="462"/>
      <c r="FIM38" s="462"/>
      <c r="FIN38" s="462"/>
      <c r="FIO38" s="462"/>
      <c r="FIP38" s="462"/>
      <c r="FIQ38" s="462"/>
      <c r="FIR38" s="462"/>
      <c r="FIS38" s="462"/>
      <c r="FIT38" s="462"/>
      <c r="FIU38" s="462"/>
      <c r="FIV38" s="462"/>
      <c r="FIW38" s="462"/>
      <c r="FIX38" s="462"/>
      <c r="FIY38" s="462"/>
      <c r="FIZ38" s="462"/>
      <c r="FJA38" s="462"/>
      <c r="FJB38" s="462"/>
      <c r="FJC38" s="462"/>
      <c r="FJD38" s="462"/>
      <c r="FJE38" s="462"/>
      <c r="FJF38" s="462"/>
      <c r="FJG38" s="462"/>
      <c r="FJH38" s="462"/>
      <c r="FJI38" s="462"/>
      <c r="FJJ38" s="462"/>
      <c r="FJK38" s="462"/>
      <c r="FJL38" s="462"/>
      <c r="FJM38" s="462"/>
      <c r="FJN38" s="462"/>
      <c r="FJO38" s="462"/>
      <c r="FJP38" s="462"/>
      <c r="FJQ38" s="462"/>
      <c r="FJR38" s="462"/>
      <c r="FJS38" s="462"/>
      <c r="FJT38" s="462"/>
      <c r="FJU38" s="462"/>
      <c r="FJV38" s="462"/>
      <c r="FJW38" s="462"/>
      <c r="FJX38" s="462"/>
      <c r="FJY38" s="462"/>
      <c r="FJZ38" s="462"/>
      <c r="FKA38" s="462"/>
      <c r="FKB38" s="462"/>
      <c r="FKC38" s="462"/>
      <c r="FKD38" s="462"/>
      <c r="FKE38" s="462"/>
      <c r="FKF38" s="462"/>
      <c r="FKG38" s="462"/>
      <c r="FKH38" s="462"/>
      <c r="FKI38" s="462"/>
      <c r="FKJ38" s="462"/>
      <c r="FKK38" s="462"/>
      <c r="FKL38" s="462"/>
      <c r="FKM38" s="462"/>
      <c r="FKN38" s="462"/>
      <c r="FKO38" s="462"/>
      <c r="FKP38" s="462"/>
      <c r="FKQ38" s="462"/>
      <c r="FKR38" s="462"/>
      <c r="FKS38" s="462"/>
      <c r="FKT38" s="462"/>
      <c r="FKU38" s="462"/>
      <c r="FKV38" s="462"/>
      <c r="FKW38" s="462"/>
      <c r="FKX38" s="462"/>
      <c r="FKY38" s="462"/>
      <c r="FKZ38" s="462"/>
      <c r="FLA38" s="462"/>
      <c r="FLB38" s="462"/>
      <c r="FLC38" s="462"/>
      <c r="FLD38" s="462"/>
      <c r="FLE38" s="462"/>
      <c r="FLF38" s="462"/>
      <c r="FLG38" s="462"/>
      <c r="FLH38" s="462"/>
      <c r="FLI38" s="462"/>
      <c r="FLJ38" s="462"/>
      <c r="FLK38" s="462"/>
      <c r="FLL38" s="462"/>
      <c r="FLM38" s="462"/>
      <c r="FLN38" s="462"/>
      <c r="FLO38" s="462"/>
      <c r="FLP38" s="462"/>
      <c r="FLQ38" s="462"/>
      <c r="FLR38" s="462"/>
      <c r="FLS38" s="462"/>
      <c r="FLT38" s="462"/>
      <c r="FLU38" s="462"/>
      <c r="FLV38" s="462"/>
      <c r="FLW38" s="462"/>
      <c r="FLX38" s="462"/>
      <c r="FLY38" s="462"/>
      <c r="FLZ38" s="462"/>
      <c r="FMA38" s="462"/>
      <c r="FMB38" s="462"/>
      <c r="FMC38" s="462"/>
      <c r="FMD38" s="462"/>
      <c r="FME38" s="462"/>
      <c r="FMF38" s="462"/>
      <c r="FMG38" s="462"/>
      <c r="FMH38" s="462"/>
      <c r="FMI38" s="462"/>
      <c r="FMJ38" s="462"/>
      <c r="FMK38" s="462"/>
      <c r="FML38" s="462"/>
      <c r="FMM38" s="462"/>
      <c r="FMN38" s="462"/>
      <c r="FMO38" s="462"/>
      <c r="FMP38" s="462"/>
      <c r="FMQ38" s="462"/>
      <c r="FMR38" s="462"/>
      <c r="FMS38" s="462"/>
      <c r="FMT38" s="462"/>
      <c r="FMU38" s="462"/>
      <c r="FMV38" s="462"/>
      <c r="FMW38" s="462"/>
      <c r="FMX38" s="462"/>
      <c r="FMY38" s="462"/>
      <c r="FMZ38" s="462"/>
      <c r="FNA38" s="462"/>
      <c r="FNB38" s="462"/>
      <c r="FNC38" s="462"/>
      <c r="FND38" s="462"/>
      <c r="FNE38" s="462"/>
      <c r="FNF38" s="462"/>
      <c r="FNG38" s="462"/>
      <c r="FNH38" s="462"/>
      <c r="FNI38" s="462"/>
      <c r="FNJ38" s="462"/>
      <c r="FNK38" s="462"/>
      <c r="FNL38" s="462"/>
      <c r="FNM38" s="462"/>
      <c r="FNN38" s="462"/>
      <c r="FNO38" s="462"/>
      <c r="FNP38" s="462"/>
      <c r="FNQ38" s="462"/>
      <c r="FNR38" s="462"/>
      <c r="FNS38" s="462"/>
      <c r="FNT38" s="462"/>
      <c r="FNU38" s="462"/>
      <c r="FNV38" s="462"/>
      <c r="FNW38" s="462"/>
      <c r="FNX38" s="462"/>
      <c r="FNY38" s="462"/>
      <c r="FNZ38" s="462"/>
      <c r="FOA38" s="462"/>
      <c r="FOB38" s="462"/>
      <c r="FOC38" s="462"/>
      <c r="FOD38" s="462"/>
      <c r="FOE38" s="462"/>
      <c r="FOF38" s="462"/>
      <c r="FOG38" s="462"/>
      <c r="FOH38" s="462"/>
      <c r="FOI38" s="462"/>
      <c r="FOJ38" s="462"/>
      <c r="FOK38" s="462"/>
      <c r="FOL38" s="462"/>
      <c r="FOM38" s="462"/>
      <c r="FON38" s="462"/>
      <c r="FOO38" s="462"/>
      <c r="FOP38" s="462"/>
      <c r="FOQ38" s="462"/>
      <c r="FOR38" s="462"/>
      <c r="FOS38" s="462"/>
      <c r="FOT38" s="462"/>
      <c r="FOU38" s="462"/>
      <c r="FOV38" s="462"/>
      <c r="FOW38" s="462"/>
      <c r="FOX38" s="462"/>
      <c r="FOY38" s="462"/>
      <c r="FOZ38" s="462"/>
      <c r="FPA38" s="462"/>
      <c r="FPB38" s="462"/>
      <c r="FPC38" s="462"/>
      <c r="FPD38" s="462"/>
      <c r="FPE38" s="462"/>
      <c r="FPF38" s="462"/>
      <c r="FPG38" s="462"/>
      <c r="FPH38" s="462"/>
      <c r="FPI38" s="462"/>
      <c r="FPJ38" s="462"/>
      <c r="FPK38" s="462"/>
      <c r="FPL38" s="462"/>
      <c r="FPM38" s="462"/>
      <c r="FPN38" s="462"/>
      <c r="FPO38" s="462"/>
      <c r="FPP38" s="462"/>
      <c r="FPQ38" s="462"/>
      <c r="FPR38" s="462"/>
      <c r="FPS38" s="462"/>
      <c r="FPT38" s="462"/>
      <c r="FPU38" s="462"/>
      <c r="FPV38" s="462"/>
      <c r="FPW38" s="462"/>
      <c r="FPX38" s="462"/>
      <c r="FPY38" s="462"/>
      <c r="FPZ38" s="462"/>
      <c r="FQA38" s="462"/>
      <c r="FQB38" s="462"/>
      <c r="FQC38" s="462"/>
      <c r="FQD38" s="462"/>
      <c r="FQE38" s="462"/>
      <c r="FQF38" s="462"/>
      <c r="FQG38" s="462"/>
      <c r="FQH38" s="462"/>
      <c r="FQI38" s="462"/>
      <c r="FQJ38" s="462"/>
      <c r="FQK38" s="462"/>
      <c r="FQL38" s="462"/>
      <c r="FQM38" s="462"/>
      <c r="FQN38" s="462"/>
      <c r="FQO38" s="462"/>
      <c r="FQP38" s="462"/>
      <c r="FQQ38" s="462"/>
      <c r="FQR38" s="462"/>
      <c r="FQS38" s="462"/>
      <c r="FQT38" s="462"/>
      <c r="FQU38" s="462"/>
      <c r="FQV38" s="462"/>
      <c r="FQW38" s="462"/>
      <c r="FQX38" s="462"/>
      <c r="FQY38" s="462"/>
      <c r="FQZ38" s="462"/>
      <c r="FRA38" s="462"/>
      <c r="FRB38" s="462"/>
      <c r="FRC38" s="462"/>
      <c r="FRD38" s="462"/>
      <c r="FRE38" s="462"/>
      <c r="FRF38" s="462"/>
      <c r="FRG38" s="462"/>
      <c r="FRH38" s="462"/>
      <c r="FRI38" s="462"/>
      <c r="FRJ38" s="462"/>
      <c r="FRK38" s="462"/>
      <c r="FRL38" s="462"/>
      <c r="FRM38" s="462"/>
      <c r="FRN38" s="462"/>
      <c r="FRO38" s="462"/>
      <c r="FRP38" s="462"/>
      <c r="FRQ38" s="462"/>
      <c r="FRR38" s="462"/>
      <c r="FRS38" s="462"/>
      <c r="FRT38" s="462"/>
      <c r="FRU38" s="462"/>
      <c r="FRV38" s="462"/>
      <c r="FRW38" s="462"/>
      <c r="FRX38" s="462"/>
      <c r="FRY38" s="462"/>
      <c r="FRZ38" s="462"/>
      <c r="FSA38" s="462"/>
      <c r="FSB38" s="462"/>
      <c r="FSC38" s="462"/>
      <c r="FSD38" s="462"/>
      <c r="FSE38" s="462"/>
      <c r="FSF38" s="462"/>
      <c r="FSG38" s="462"/>
      <c r="FSH38" s="462"/>
      <c r="FSI38" s="462"/>
      <c r="FSJ38" s="462"/>
      <c r="FSK38" s="462"/>
      <c r="FSL38" s="462"/>
      <c r="FSM38" s="462"/>
      <c r="FSN38" s="462"/>
      <c r="FSO38" s="462"/>
      <c r="FSP38" s="462"/>
      <c r="FSQ38" s="462"/>
      <c r="FSR38" s="462"/>
      <c r="FSS38" s="462"/>
      <c r="FST38" s="462"/>
      <c r="FSU38" s="462"/>
      <c r="FSV38" s="462"/>
      <c r="FSW38" s="462"/>
      <c r="FSX38" s="462"/>
      <c r="FSY38" s="462"/>
      <c r="FSZ38" s="462"/>
      <c r="FTA38" s="462"/>
      <c r="FTB38" s="462"/>
      <c r="FTC38" s="462"/>
      <c r="FTD38" s="462"/>
      <c r="FTE38" s="462"/>
      <c r="FTF38" s="462"/>
      <c r="FTG38" s="462"/>
      <c r="FTH38" s="462"/>
      <c r="FTI38" s="462"/>
      <c r="FTJ38" s="462"/>
      <c r="FTK38" s="462"/>
      <c r="FTL38" s="462"/>
      <c r="FTM38" s="462"/>
      <c r="FTN38" s="462"/>
      <c r="FTO38" s="462"/>
      <c r="FTP38" s="462"/>
      <c r="FTQ38" s="462"/>
      <c r="FTR38" s="462"/>
      <c r="FTS38" s="462"/>
      <c r="FTT38" s="462"/>
      <c r="FTU38" s="462"/>
      <c r="FTV38" s="462"/>
      <c r="FTW38" s="462"/>
      <c r="FTX38" s="462"/>
      <c r="FTY38" s="462"/>
      <c r="FTZ38" s="462"/>
      <c r="FUA38" s="462"/>
      <c r="FUB38" s="462"/>
      <c r="FUC38" s="462"/>
      <c r="FUD38" s="462"/>
      <c r="FUE38" s="462"/>
      <c r="FUF38" s="462"/>
      <c r="FUG38" s="462"/>
      <c r="FUH38" s="462"/>
      <c r="FUI38" s="462"/>
      <c r="FUJ38" s="462"/>
      <c r="FUK38" s="462"/>
      <c r="FUL38" s="462"/>
      <c r="FUM38" s="462"/>
      <c r="FUN38" s="462"/>
      <c r="FUO38" s="462"/>
      <c r="FUP38" s="462"/>
      <c r="FUQ38" s="462"/>
      <c r="FUR38" s="462"/>
      <c r="FUS38" s="462"/>
      <c r="FUT38" s="462"/>
      <c r="FUU38" s="462"/>
      <c r="FUV38" s="462"/>
      <c r="FUW38" s="462"/>
      <c r="FUX38" s="462"/>
      <c r="FUY38" s="462"/>
      <c r="FUZ38" s="462"/>
      <c r="FVA38" s="462"/>
      <c r="FVB38" s="462"/>
      <c r="FVC38" s="462"/>
      <c r="FVD38" s="462"/>
      <c r="FVE38" s="462"/>
      <c r="FVF38" s="462"/>
      <c r="FVG38" s="462"/>
      <c r="FVH38" s="462"/>
      <c r="FVI38" s="462"/>
      <c r="FVJ38" s="462"/>
      <c r="FVK38" s="462"/>
      <c r="FVL38" s="462"/>
      <c r="FVM38" s="462"/>
      <c r="FVN38" s="462"/>
      <c r="FVO38" s="462"/>
      <c r="FVP38" s="462"/>
      <c r="FVQ38" s="462"/>
      <c r="FVR38" s="462"/>
      <c r="FVS38" s="462"/>
      <c r="FVT38" s="462"/>
      <c r="FVU38" s="462"/>
      <c r="FVV38" s="462"/>
      <c r="FVW38" s="462"/>
      <c r="FVX38" s="462"/>
      <c r="FVY38" s="462"/>
      <c r="FVZ38" s="462"/>
      <c r="FWA38" s="462"/>
      <c r="FWB38" s="462"/>
      <c r="FWC38" s="462"/>
      <c r="FWD38" s="462"/>
      <c r="FWE38" s="462"/>
      <c r="FWF38" s="462"/>
      <c r="FWG38" s="462"/>
      <c r="FWH38" s="462"/>
      <c r="FWI38" s="462"/>
      <c r="FWJ38" s="462"/>
      <c r="FWK38" s="462"/>
      <c r="FWL38" s="462"/>
      <c r="FWM38" s="462"/>
      <c r="FWN38" s="462"/>
      <c r="FWO38" s="462"/>
      <c r="FWP38" s="462"/>
      <c r="FWQ38" s="462"/>
      <c r="FWR38" s="462"/>
      <c r="FWS38" s="462"/>
      <c r="FWT38" s="462"/>
      <c r="FWU38" s="462"/>
      <c r="FWV38" s="462"/>
      <c r="FWW38" s="462"/>
      <c r="FWX38" s="462"/>
      <c r="FWY38" s="462"/>
      <c r="FWZ38" s="462"/>
      <c r="FXA38" s="462"/>
      <c r="FXB38" s="462"/>
      <c r="FXC38" s="462"/>
      <c r="FXD38" s="462"/>
      <c r="FXE38" s="462"/>
      <c r="FXF38" s="462"/>
      <c r="FXG38" s="462"/>
      <c r="FXH38" s="462"/>
      <c r="FXI38" s="462"/>
      <c r="FXJ38" s="462"/>
      <c r="FXK38" s="462"/>
      <c r="FXL38" s="462"/>
      <c r="FXM38" s="462"/>
      <c r="FXN38" s="462"/>
      <c r="FXO38" s="462"/>
      <c r="FXP38" s="462"/>
      <c r="FXQ38" s="462"/>
      <c r="FXR38" s="462"/>
      <c r="FXS38" s="462"/>
      <c r="FXT38" s="462"/>
      <c r="FXU38" s="462"/>
      <c r="FXV38" s="462"/>
      <c r="FXW38" s="462"/>
      <c r="FXX38" s="462"/>
      <c r="FXY38" s="462"/>
      <c r="FXZ38" s="462"/>
      <c r="FYA38" s="462"/>
      <c r="FYB38" s="462"/>
      <c r="FYC38" s="462"/>
      <c r="FYD38" s="462"/>
      <c r="FYE38" s="462"/>
      <c r="FYF38" s="462"/>
      <c r="FYG38" s="462"/>
      <c r="FYH38" s="462"/>
      <c r="FYI38" s="462"/>
      <c r="FYJ38" s="462"/>
      <c r="FYK38" s="462"/>
      <c r="FYL38" s="462"/>
      <c r="FYM38" s="462"/>
      <c r="FYN38" s="462"/>
      <c r="FYO38" s="462"/>
      <c r="FYP38" s="462"/>
      <c r="FYQ38" s="462"/>
      <c r="FYR38" s="462"/>
      <c r="FYS38" s="462"/>
      <c r="FYT38" s="462"/>
      <c r="FYU38" s="462"/>
      <c r="FYV38" s="462"/>
      <c r="FYW38" s="462"/>
      <c r="FYX38" s="462"/>
      <c r="FYY38" s="462"/>
      <c r="FYZ38" s="462"/>
      <c r="FZA38" s="462"/>
      <c r="FZB38" s="462"/>
      <c r="FZC38" s="462"/>
      <c r="FZD38" s="462"/>
      <c r="FZE38" s="462"/>
      <c r="FZF38" s="462"/>
      <c r="FZG38" s="462"/>
      <c r="FZH38" s="462"/>
      <c r="FZI38" s="462"/>
      <c r="FZJ38" s="462"/>
      <c r="FZK38" s="462"/>
      <c r="FZL38" s="462"/>
      <c r="FZM38" s="462"/>
      <c r="FZN38" s="462"/>
      <c r="FZO38" s="462"/>
      <c r="FZP38" s="462"/>
      <c r="FZQ38" s="462"/>
      <c r="FZR38" s="462"/>
      <c r="FZS38" s="462"/>
      <c r="FZT38" s="462"/>
      <c r="FZU38" s="462"/>
      <c r="FZV38" s="462"/>
      <c r="FZW38" s="462"/>
      <c r="FZX38" s="462"/>
      <c r="FZY38" s="462"/>
      <c r="FZZ38" s="462"/>
      <c r="GAA38" s="462"/>
      <c r="GAB38" s="462"/>
      <c r="GAC38" s="462"/>
      <c r="GAD38" s="462"/>
      <c r="GAE38" s="462"/>
      <c r="GAF38" s="462"/>
      <c r="GAG38" s="462"/>
      <c r="GAH38" s="462"/>
      <c r="GAI38" s="462"/>
      <c r="GAJ38" s="462"/>
      <c r="GAK38" s="462"/>
      <c r="GAL38" s="462"/>
      <c r="GAM38" s="462"/>
      <c r="GAN38" s="462"/>
      <c r="GAO38" s="462"/>
      <c r="GAP38" s="462"/>
      <c r="GAQ38" s="462"/>
      <c r="GAR38" s="462"/>
      <c r="GAS38" s="462"/>
      <c r="GAT38" s="462"/>
      <c r="GAU38" s="462"/>
      <c r="GAV38" s="462"/>
      <c r="GAW38" s="462"/>
      <c r="GAX38" s="462"/>
      <c r="GAY38" s="462"/>
      <c r="GAZ38" s="462"/>
      <c r="GBA38" s="462"/>
      <c r="GBB38" s="462"/>
      <c r="GBC38" s="462"/>
      <c r="GBD38" s="462"/>
      <c r="GBE38" s="462"/>
      <c r="GBF38" s="462"/>
      <c r="GBG38" s="462"/>
      <c r="GBH38" s="462"/>
      <c r="GBI38" s="462"/>
      <c r="GBJ38" s="462"/>
      <c r="GBK38" s="462"/>
      <c r="GBL38" s="462"/>
      <c r="GBM38" s="462"/>
      <c r="GBN38" s="462"/>
      <c r="GBO38" s="462"/>
      <c r="GBP38" s="462"/>
      <c r="GBQ38" s="462"/>
      <c r="GBR38" s="462"/>
      <c r="GBS38" s="462"/>
      <c r="GBT38" s="462"/>
      <c r="GBU38" s="462"/>
      <c r="GBV38" s="462"/>
      <c r="GBW38" s="462"/>
      <c r="GBX38" s="462"/>
      <c r="GBY38" s="462"/>
      <c r="GBZ38" s="462"/>
      <c r="GCA38" s="462"/>
      <c r="GCB38" s="462"/>
      <c r="GCC38" s="462"/>
      <c r="GCD38" s="462"/>
      <c r="GCE38" s="462"/>
      <c r="GCF38" s="462"/>
      <c r="GCG38" s="462"/>
      <c r="GCH38" s="462"/>
      <c r="GCI38" s="462"/>
      <c r="GCJ38" s="462"/>
      <c r="GCK38" s="462"/>
      <c r="GCL38" s="462"/>
      <c r="GCM38" s="462"/>
      <c r="GCN38" s="462"/>
      <c r="GCO38" s="462"/>
      <c r="GCP38" s="462"/>
      <c r="GCQ38" s="462"/>
      <c r="GCR38" s="462"/>
      <c r="GCS38" s="462"/>
      <c r="GCT38" s="462"/>
      <c r="GCU38" s="462"/>
      <c r="GCV38" s="462"/>
      <c r="GCW38" s="462"/>
      <c r="GCX38" s="462"/>
      <c r="GCY38" s="462"/>
      <c r="GCZ38" s="462"/>
      <c r="GDA38" s="462"/>
      <c r="GDB38" s="462"/>
      <c r="GDC38" s="462"/>
      <c r="GDD38" s="462"/>
      <c r="GDE38" s="462"/>
      <c r="GDF38" s="462"/>
      <c r="GDG38" s="462"/>
      <c r="GDH38" s="462"/>
      <c r="GDI38" s="462"/>
      <c r="GDJ38" s="462"/>
      <c r="GDK38" s="462"/>
      <c r="GDL38" s="462"/>
      <c r="GDM38" s="462"/>
      <c r="GDN38" s="462"/>
      <c r="GDO38" s="462"/>
      <c r="GDP38" s="462"/>
      <c r="GDQ38" s="462"/>
      <c r="GDR38" s="462"/>
      <c r="GDS38" s="462"/>
      <c r="GDT38" s="462"/>
      <c r="GDU38" s="462"/>
      <c r="GDV38" s="462"/>
      <c r="GDW38" s="462"/>
      <c r="GDX38" s="462"/>
      <c r="GDY38" s="462"/>
      <c r="GDZ38" s="462"/>
      <c r="GEA38" s="462"/>
      <c r="GEB38" s="462"/>
      <c r="GEC38" s="462"/>
      <c r="GED38" s="462"/>
      <c r="GEE38" s="462"/>
      <c r="GEF38" s="462"/>
      <c r="GEG38" s="462"/>
      <c r="GEH38" s="462"/>
      <c r="GEI38" s="462"/>
      <c r="GEJ38" s="462"/>
      <c r="GEK38" s="462"/>
      <c r="GEL38" s="462"/>
      <c r="GEM38" s="462"/>
      <c r="GEN38" s="462"/>
      <c r="GEO38" s="462"/>
      <c r="GEP38" s="462"/>
      <c r="GEQ38" s="462"/>
      <c r="GER38" s="462"/>
      <c r="GES38" s="462"/>
      <c r="GET38" s="462"/>
      <c r="GEU38" s="462"/>
      <c r="GEV38" s="462"/>
      <c r="GEW38" s="462"/>
      <c r="GEX38" s="462"/>
      <c r="GEY38" s="462"/>
      <c r="GEZ38" s="462"/>
      <c r="GFA38" s="462"/>
      <c r="GFB38" s="462"/>
      <c r="GFC38" s="462"/>
      <c r="GFD38" s="462"/>
      <c r="GFE38" s="462"/>
      <c r="GFF38" s="462"/>
      <c r="GFG38" s="462"/>
      <c r="GFH38" s="462"/>
      <c r="GFI38" s="462"/>
      <c r="GFJ38" s="462"/>
      <c r="GFK38" s="462"/>
      <c r="GFL38" s="462"/>
      <c r="GFM38" s="462"/>
      <c r="GFN38" s="462"/>
      <c r="GFO38" s="462"/>
      <c r="GFP38" s="462"/>
      <c r="GFQ38" s="462"/>
      <c r="GFR38" s="462"/>
      <c r="GFS38" s="462"/>
      <c r="GFT38" s="462"/>
      <c r="GFU38" s="462"/>
      <c r="GFV38" s="462"/>
      <c r="GFW38" s="462"/>
      <c r="GFX38" s="462"/>
      <c r="GFY38" s="462"/>
      <c r="GFZ38" s="462"/>
      <c r="GGA38" s="462"/>
      <c r="GGB38" s="462"/>
      <c r="GGC38" s="462"/>
      <c r="GGD38" s="462"/>
      <c r="GGE38" s="462"/>
      <c r="GGF38" s="462"/>
      <c r="GGG38" s="462"/>
      <c r="GGH38" s="462"/>
      <c r="GGI38" s="462"/>
      <c r="GGJ38" s="462"/>
      <c r="GGK38" s="462"/>
      <c r="GGL38" s="462"/>
      <c r="GGM38" s="462"/>
      <c r="GGN38" s="462"/>
      <c r="GGO38" s="462"/>
      <c r="GGP38" s="462"/>
      <c r="GGQ38" s="462"/>
      <c r="GGR38" s="462"/>
      <c r="GGS38" s="462"/>
      <c r="GGT38" s="462"/>
      <c r="GGU38" s="462"/>
      <c r="GGV38" s="462"/>
      <c r="GGW38" s="462"/>
      <c r="GGX38" s="462"/>
      <c r="GGY38" s="462"/>
      <c r="GGZ38" s="462"/>
      <c r="GHA38" s="462"/>
      <c r="GHB38" s="462"/>
      <c r="GHC38" s="462"/>
      <c r="GHD38" s="462"/>
      <c r="GHE38" s="462"/>
      <c r="GHF38" s="462"/>
      <c r="GHG38" s="462"/>
      <c r="GHH38" s="462"/>
      <c r="GHI38" s="462"/>
      <c r="GHJ38" s="462"/>
      <c r="GHK38" s="462"/>
      <c r="GHL38" s="462"/>
      <c r="GHM38" s="462"/>
      <c r="GHN38" s="462"/>
      <c r="GHO38" s="462"/>
      <c r="GHP38" s="462"/>
      <c r="GHQ38" s="462"/>
      <c r="GHR38" s="462"/>
      <c r="GHS38" s="462"/>
      <c r="GHT38" s="462"/>
      <c r="GHU38" s="462"/>
      <c r="GHV38" s="462"/>
      <c r="GHW38" s="462"/>
      <c r="GHX38" s="462"/>
      <c r="GHY38" s="462"/>
      <c r="GHZ38" s="462"/>
      <c r="GIA38" s="462"/>
      <c r="GIB38" s="462"/>
      <c r="GIC38" s="462"/>
      <c r="GID38" s="462"/>
      <c r="GIE38" s="462"/>
      <c r="GIF38" s="462"/>
      <c r="GIG38" s="462"/>
      <c r="GIH38" s="462"/>
      <c r="GII38" s="462"/>
      <c r="GIJ38" s="462"/>
      <c r="GIK38" s="462"/>
      <c r="GIL38" s="462"/>
      <c r="GIM38" s="462"/>
      <c r="GIN38" s="462"/>
      <c r="GIO38" s="462"/>
      <c r="GIP38" s="462"/>
      <c r="GIQ38" s="462"/>
      <c r="GIR38" s="462"/>
      <c r="GIS38" s="462"/>
      <c r="GIT38" s="462"/>
      <c r="GIU38" s="462"/>
      <c r="GIV38" s="462"/>
      <c r="GIW38" s="462"/>
      <c r="GIX38" s="462"/>
      <c r="GIY38" s="462"/>
      <c r="GIZ38" s="462"/>
      <c r="GJA38" s="462"/>
      <c r="GJB38" s="462"/>
      <c r="GJC38" s="462"/>
      <c r="GJD38" s="462"/>
      <c r="GJE38" s="462"/>
      <c r="GJF38" s="462"/>
      <c r="GJG38" s="462"/>
      <c r="GJH38" s="462"/>
      <c r="GJI38" s="462"/>
      <c r="GJJ38" s="462"/>
      <c r="GJK38" s="462"/>
      <c r="GJL38" s="462"/>
      <c r="GJM38" s="462"/>
      <c r="GJN38" s="462"/>
      <c r="GJO38" s="462"/>
      <c r="GJP38" s="462"/>
      <c r="GJQ38" s="462"/>
      <c r="GJR38" s="462"/>
      <c r="GJS38" s="462"/>
      <c r="GJT38" s="462"/>
      <c r="GJU38" s="462"/>
      <c r="GJV38" s="462"/>
      <c r="GJW38" s="462"/>
      <c r="GJX38" s="462"/>
      <c r="GJY38" s="462"/>
      <c r="GJZ38" s="462"/>
      <c r="GKA38" s="462"/>
      <c r="GKB38" s="462"/>
      <c r="GKC38" s="462"/>
      <c r="GKD38" s="462"/>
      <c r="GKE38" s="462"/>
      <c r="GKF38" s="462"/>
      <c r="GKG38" s="462"/>
      <c r="GKH38" s="462"/>
      <c r="GKI38" s="462"/>
      <c r="GKJ38" s="462"/>
      <c r="GKK38" s="462"/>
      <c r="GKL38" s="462"/>
      <c r="GKM38" s="462"/>
      <c r="GKN38" s="462"/>
      <c r="GKO38" s="462"/>
      <c r="GKP38" s="462"/>
      <c r="GKQ38" s="462"/>
      <c r="GKR38" s="462"/>
      <c r="GKS38" s="462"/>
      <c r="GKT38" s="462"/>
      <c r="GKU38" s="462"/>
      <c r="GKV38" s="462"/>
      <c r="GKW38" s="462"/>
      <c r="GKX38" s="462"/>
      <c r="GKY38" s="462"/>
      <c r="GKZ38" s="462"/>
      <c r="GLA38" s="462"/>
      <c r="GLB38" s="462"/>
      <c r="GLC38" s="462"/>
      <c r="GLD38" s="462"/>
      <c r="GLE38" s="462"/>
      <c r="GLF38" s="462"/>
      <c r="GLG38" s="462"/>
      <c r="GLH38" s="462"/>
      <c r="GLI38" s="462"/>
      <c r="GLJ38" s="462"/>
      <c r="GLK38" s="462"/>
      <c r="GLL38" s="462"/>
      <c r="GLM38" s="462"/>
      <c r="GLN38" s="462"/>
      <c r="GLO38" s="462"/>
      <c r="GLP38" s="462"/>
      <c r="GLQ38" s="462"/>
      <c r="GLR38" s="462"/>
      <c r="GLS38" s="462"/>
      <c r="GLT38" s="462"/>
      <c r="GLU38" s="462"/>
      <c r="GLV38" s="462"/>
      <c r="GLW38" s="462"/>
      <c r="GLX38" s="462"/>
      <c r="GLY38" s="462"/>
      <c r="GLZ38" s="462"/>
      <c r="GMA38" s="462"/>
      <c r="GMB38" s="462"/>
      <c r="GMC38" s="462"/>
      <c r="GMD38" s="462"/>
      <c r="GME38" s="462"/>
      <c r="GMF38" s="462"/>
      <c r="GMG38" s="462"/>
      <c r="GMH38" s="462"/>
      <c r="GMI38" s="462"/>
      <c r="GMJ38" s="462"/>
      <c r="GMK38" s="462"/>
      <c r="GML38" s="462"/>
      <c r="GMM38" s="462"/>
      <c r="GMN38" s="462"/>
      <c r="GMO38" s="462"/>
      <c r="GMP38" s="462"/>
      <c r="GMQ38" s="462"/>
      <c r="GMR38" s="462"/>
      <c r="GMS38" s="462"/>
      <c r="GMT38" s="462"/>
      <c r="GMU38" s="462"/>
      <c r="GMV38" s="462"/>
      <c r="GMW38" s="462"/>
      <c r="GMX38" s="462"/>
      <c r="GMY38" s="462"/>
      <c r="GMZ38" s="462"/>
      <c r="GNA38" s="462"/>
      <c r="GNB38" s="462"/>
      <c r="GNC38" s="462"/>
      <c r="GND38" s="462"/>
      <c r="GNE38" s="462"/>
      <c r="GNF38" s="462"/>
      <c r="GNG38" s="462"/>
      <c r="GNH38" s="462"/>
      <c r="GNI38" s="462"/>
      <c r="GNJ38" s="462"/>
      <c r="GNK38" s="462"/>
      <c r="GNL38" s="462"/>
      <c r="GNM38" s="462"/>
      <c r="GNN38" s="462"/>
      <c r="GNO38" s="462"/>
      <c r="GNP38" s="462"/>
      <c r="GNQ38" s="462"/>
      <c r="GNR38" s="462"/>
      <c r="GNS38" s="462"/>
      <c r="GNT38" s="462"/>
      <c r="GNU38" s="462"/>
      <c r="GNV38" s="462"/>
      <c r="GNW38" s="462"/>
      <c r="GNX38" s="462"/>
      <c r="GNY38" s="462"/>
      <c r="GNZ38" s="462"/>
      <c r="GOA38" s="462"/>
      <c r="GOB38" s="462"/>
      <c r="GOC38" s="462"/>
      <c r="GOD38" s="462"/>
      <c r="GOE38" s="462"/>
      <c r="GOF38" s="462"/>
      <c r="GOG38" s="462"/>
      <c r="GOH38" s="462"/>
      <c r="GOI38" s="462"/>
      <c r="GOJ38" s="462"/>
      <c r="GOK38" s="462"/>
      <c r="GOL38" s="462"/>
      <c r="GOM38" s="462"/>
      <c r="GON38" s="462"/>
      <c r="GOO38" s="462"/>
      <c r="GOP38" s="462"/>
      <c r="GOQ38" s="462"/>
      <c r="GOR38" s="462"/>
      <c r="GOS38" s="462"/>
      <c r="GOT38" s="462"/>
      <c r="GOU38" s="462"/>
      <c r="GOV38" s="462"/>
      <c r="GOW38" s="462"/>
      <c r="GOX38" s="462"/>
      <c r="GOY38" s="462"/>
      <c r="GOZ38" s="462"/>
      <c r="GPA38" s="462"/>
      <c r="GPB38" s="462"/>
      <c r="GPC38" s="462"/>
      <c r="GPD38" s="462"/>
      <c r="GPE38" s="462"/>
      <c r="GPF38" s="462"/>
      <c r="GPG38" s="462"/>
      <c r="GPH38" s="462"/>
      <c r="GPI38" s="462"/>
      <c r="GPJ38" s="462"/>
      <c r="GPK38" s="462"/>
      <c r="GPL38" s="462"/>
      <c r="GPM38" s="462"/>
      <c r="GPN38" s="462"/>
      <c r="GPO38" s="462"/>
      <c r="GPP38" s="462"/>
      <c r="GPQ38" s="462"/>
      <c r="GPR38" s="462"/>
      <c r="GPS38" s="462"/>
      <c r="GPT38" s="462"/>
      <c r="GPU38" s="462"/>
      <c r="GPV38" s="462"/>
      <c r="GPW38" s="462"/>
      <c r="GPX38" s="462"/>
      <c r="GPY38" s="462"/>
      <c r="GPZ38" s="462"/>
      <c r="GQA38" s="462"/>
      <c r="GQB38" s="462"/>
      <c r="GQC38" s="462"/>
      <c r="GQD38" s="462"/>
      <c r="GQE38" s="462"/>
      <c r="GQF38" s="462"/>
      <c r="GQG38" s="462"/>
      <c r="GQH38" s="462"/>
      <c r="GQI38" s="462"/>
      <c r="GQJ38" s="462"/>
      <c r="GQK38" s="462"/>
      <c r="GQL38" s="462"/>
      <c r="GQM38" s="462"/>
      <c r="GQN38" s="462"/>
      <c r="GQO38" s="462"/>
      <c r="GQP38" s="462"/>
      <c r="GQQ38" s="462"/>
      <c r="GQR38" s="462"/>
      <c r="GQS38" s="462"/>
      <c r="GQT38" s="462"/>
      <c r="GQU38" s="462"/>
      <c r="GQV38" s="462"/>
      <c r="GQW38" s="462"/>
      <c r="GQX38" s="462"/>
      <c r="GQY38" s="462"/>
      <c r="GQZ38" s="462"/>
      <c r="GRA38" s="462"/>
      <c r="GRB38" s="462"/>
      <c r="GRC38" s="462"/>
      <c r="GRD38" s="462"/>
      <c r="GRE38" s="462"/>
      <c r="GRF38" s="462"/>
      <c r="GRG38" s="462"/>
      <c r="GRH38" s="462"/>
      <c r="GRI38" s="462"/>
      <c r="GRJ38" s="462"/>
      <c r="GRK38" s="462"/>
      <c r="GRL38" s="462"/>
      <c r="GRM38" s="462"/>
      <c r="GRN38" s="462"/>
      <c r="GRO38" s="462"/>
      <c r="GRP38" s="462"/>
      <c r="GRQ38" s="462"/>
      <c r="GRR38" s="462"/>
      <c r="GRS38" s="462"/>
      <c r="GRT38" s="462"/>
      <c r="GRU38" s="462"/>
      <c r="GRV38" s="462"/>
      <c r="GRW38" s="462"/>
      <c r="GRX38" s="462"/>
      <c r="GRY38" s="462"/>
      <c r="GRZ38" s="462"/>
      <c r="GSA38" s="462"/>
      <c r="GSB38" s="462"/>
      <c r="GSC38" s="462"/>
      <c r="GSD38" s="462"/>
      <c r="GSE38" s="462"/>
      <c r="GSF38" s="462"/>
      <c r="GSG38" s="462"/>
      <c r="GSH38" s="462"/>
      <c r="GSI38" s="462"/>
      <c r="GSJ38" s="462"/>
      <c r="GSK38" s="462"/>
      <c r="GSL38" s="462"/>
      <c r="GSM38" s="462"/>
      <c r="GSN38" s="462"/>
      <c r="GSO38" s="462"/>
      <c r="GSP38" s="462"/>
      <c r="GSQ38" s="462"/>
      <c r="GSR38" s="462"/>
      <c r="GSS38" s="462"/>
      <c r="GST38" s="462"/>
      <c r="GSU38" s="462"/>
      <c r="GSV38" s="462"/>
      <c r="GSW38" s="462"/>
      <c r="GSX38" s="462"/>
      <c r="GSY38" s="462"/>
      <c r="GSZ38" s="462"/>
      <c r="GTA38" s="462"/>
      <c r="GTB38" s="462"/>
      <c r="GTC38" s="462"/>
      <c r="GTD38" s="462"/>
      <c r="GTE38" s="462"/>
      <c r="GTF38" s="462"/>
      <c r="GTG38" s="462"/>
      <c r="GTH38" s="462"/>
      <c r="GTI38" s="462"/>
      <c r="GTJ38" s="462"/>
      <c r="GTK38" s="462"/>
      <c r="GTL38" s="462"/>
      <c r="GTM38" s="462"/>
      <c r="GTN38" s="462"/>
      <c r="GTO38" s="462"/>
      <c r="GTP38" s="462"/>
      <c r="GTQ38" s="462"/>
      <c r="GTR38" s="462"/>
      <c r="GTS38" s="462"/>
      <c r="GTT38" s="462"/>
      <c r="GTU38" s="462"/>
      <c r="GTV38" s="462"/>
      <c r="GTW38" s="462"/>
      <c r="GTX38" s="462"/>
      <c r="GTY38" s="462"/>
      <c r="GTZ38" s="462"/>
      <c r="GUA38" s="462"/>
      <c r="GUB38" s="462"/>
      <c r="GUC38" s="462"/>
      <c r="GUD38" s="462"/>
      <c r="GUE38" s="462"/>
      <c r="GUF38" s="462"/>
      <c r="GUG38" s="462"/>
      <c r="GUH38" s="462"/>
      <c r="GUI38" s="462"/>
      <c r="GUJ38" s="462"/>
      <c r="GUK38" s="462"/>
      <c r="GUL38" s="462"/>
      <c r="GUM38" s="462"/>
      <c r="GUN38" s="462"/>
      <c r="GUO38" s="462"/>
      <c r="GUP38" s="462"/>
      <c r="GUQ38" s="462"/>
      <c r="GUR38" s="462"/>
      <c r="GUS38" s="462"/>
      <c r="GUT38" s="462"/>
      <c r="GUU38" s="462"/>
      <c r="GUV38" s="462"/>
      <c r="GUW38" s="462"/>
      <c r="GUX38" s="462"/>
      <c r="GUY38" s="462"/>
      <c r="GUZ38" s="462"/>
      <c r="GVA38" s="462"/>
      <c r="GVB38" s="462"/>
      <c r="GVC38" s="462"/>
      <c r="GVD38" s="462"/>
      <c r="GVE38" s="462"/>
      <c r="GVF38" s="462"/>
      <c r="GVG38" s="462"/>
      <c r="GVH38" s="462"/>
      <c r="GVI38" s="462"/>
      <c r="GVJ38" s="462"/>
      <c r="GVK38" s="462"/>
      <c r="GVL38" s="462"/>
      <c r="GVM38" s="462"/>
      <c r="GVN38" s="462"/>
      <c r="GVO38" s="462"/>
      <c r="GVP38" s="462"/>
      <c r="GVQ38" s="462"/>
      <c r="GVR38" s="462"/>
      <c r="GVS38" s="462"/>
      <c r="GVT38" s="462"/>
      <c r="GVU38" s="462"/>
      <c r="GVV38" s="462"/>
      <c r="GVW38" s="462"/>
      <c r="GVX38" s="462"/>
      <c r="GVY38" s="462"/>
      <c r="GVZ38" s="462"/>
      <c r="GWA38" s="462"/>
      <c r="GWB38" s="462"/>
      <c r="GWC38" s="462"/>
      <c r="GWD38" s="462"/>
      <c r="GWE38" s="462"/>
      <c r="GWF38" s="462"/>
      <c r="GWG38" s="462"/>
      <c r="GWH38" s="462"/>
      <c r="GWI38" s="462"/>
      <c r="GWJ38" s="462"/>
      <c r="GWK38" s="462"/>
      <c r="GWL38" s="462"/>
      <c r="GWM38" s="462"/>
      <c r="GWN38" s="462"/>
      <c r="GWO38" s="462"/>
      <c r="GWP38" s="462"/>
      <c r="GWQ38" s="462"/>
      <c r="GWR38" s="462"/>
      <c r="GWS38" s="462"/>
      <c r="GWT38" s="462"/>
      <c r="GWU38" s="462"/>
      <c r="GWV38" s="462"/>
      <c r="GWW38" s="462"/>
      <c r="GWX38" s="462"/>
      <c r="GWY38" s="462"/>
      <c r="GWZ38" s="462"/>
      <c r="GXA38" s="462"/>
      <c r="GXB38" s="462"/>
      <c r="GXC38" s="462"/>
      <c r="GXD38" s="462"/>
      <c r="GXE38" s="462"/>
      <c r="GXF38" s="462"/>
      <c r="GXG38" s="462"/>
      <c r="GXH38" s="462"/>
      <c r="GXI38" s="462"/>
      <c r="GXJ38" s="462"/>
      <c r="GXK38" s="462"/>
      <c r="GXL38" s="462"/>
      <c r="GXM38" s="462"/>
      <c r="GXN38" s="462"/>
      <c r="GXO38" s="462"/>
      <c r="GXP38" s="462"/>
      <c r="GXQ38" s="462"/>
      <c r="GXR38" s="462"/>
      <c r="GXS38" s="462"/>
      <c r="GXT38" s="462"/>
      <c r="GXU38" s="462"/>
      <c r="GXV38" s="462"/>
      <c r="GXW38" s="462"/>
      <c r="GXX38" s="462"/>
      <c r="GXY38" s="462"/>
      <c r="GXZ38" s="462"/>
      <c r="GYA38" s="462"/>
      <c r="GYB38" s="462"/>
      <c r="GYC38" s="462"/>
      <c r="GYD38" s="462"/>
      <c r="GYE38" s="462"/>
      <c r="GYF38" s="462"/>
      <c r="GYG38" s="462"/>
      <c r="GYH38" s="462"/>
      <c r="GYI38" s="462"/>
      <c r="GYJ38" s="462"/>
      <c r="GYK38" s="462"/>
      <c r="GYL38" s="462"/>
      <c r="GYM38" s="462"/>
      <c r="GYN38" s="462"/>
      <c r="GYO38" s="462"/>
      <c r="GYP38" s="462"/>
      <c r="GYQ38" s="462"/>
      <c r="GYR38" s="462"/>
      <c r="GYS38" s="462"/>
      <c r="GYT38" s="462"/>
      <c r="GYU38" s="462"/>
      <c r="GYV38" s="462"/>
      <c r="GYW38" s="462"/>
      <c r="GYX38" s="462"/>
      <c r="GYY38" s="462"/>
      <c r="GYZ38" s="462"/>
      <c r="GZA38" s="462"/>
      <c r="GZB38" s="462"/>
      <c r="GZC38" s="462"/>
      <c r="GZD38" s="462"/>
      <c r="GZE38" s="462"/>
      <c r="GZF38" s="462"/>
      <c r="GZG38" s="462"/>
      <c r="GZH38" s="462"/>
      <c r="GZI38" s="462"/>
      <c r="GZJ38" s="462"/>
      <c r="GZK38" s="462"/>
      <c r="GZL38" s="462"/>
      <c r="GZM38" s="462"/>
      <c r="GZN38" s="462"/>
      <c r="GZO38" s="462"/>
      <c r="GZP38" s="462"/>
      <c r="GZQ38" s="462"/>
      <c r="GZR38" s="462"/>
      <c r="GZS38" s="462"/>
      <c r="GZT38" s="462"/>
      <c r="GZU38" s="462"/>
      <c r="GZV38" s="462"/>
      <c r="GZW38" s="462"/>
      <c r="GZX38" s="462"/>
      <c r="GZY38" s="462"/>
      <c r="GZZ38" s="462"/>
      <c r="HAA38" s="462"/>
      <c r="HAB38" s="462"/>
      <c r="HAC38" s="462"/>
      <c r="HAD38" s="462"/>
      <c r="HAE38" s="462"/>
      <c r="HAF38" s="462"/>
      <c r="HAG38" s="462"/>
      <c r="HAH38" s="462"/>
      <c r="HAI38" s="462"/>
      <c r="HAJ38" s="462"/>
      <c r="HAK38" s="462"/>
      <c r="HAL38" s="462"/>
      <c r="HAM38" s="462"/>
      <c r="HAN38" s="462"/>
      <c r="HAO38" s="462"/>
      <c r="HAP38" s="462"/>
      <c r="HAQ38" s="462"/>
      <c r="HAR38" s="462"/>
      <c r="HAS38" s="462"/>
      <c r="HAT38" s="462"/>
      <c r="HAU38" s="462"/>
      <c r="HAV38" s="462"/>
      <c r="HAW38" s="462"/>
      <c r="HAX38" s="462"/>
      <c r="HAY38" s="462"/>
      <c r="HAZ38" s="462"/>
      <c r="HBA38" s="462"/>
      <c r="HBB38" s="462"/>
      <c r="HBC38" s="462"/>
      <c r="HBD38" s="462"/>
      <c r="HBE38" s="462"/>
      <c r="HBF38" s="462"/>
      <c r="HBG38" s="462"/>
      <c r="HBH38" s="462"/>
      <c r="HBI38" s="462"/>
      <c r="HBJ38" s="462"/>
      <c r="HBK38" s="462"/>
      <c r="HBL38" s="462"/>
      <c r="HBM38" s="462"/>
      <c r="HBN38" s="462"/>
      <c r="HBO38" s="462"/>
      <c r="HBP38" s="462"/>
      <c r="HBQ38" s="462"/>
      <c r="HBR38" s="462"/>
      <c r="HBS38" s="462"/>
      <c r="HBT38" s="462"/>
      <c r="HBU38" s="462"/>
      <c r="HBV38" s="462"/>
      <c r="HBW38" s="462"/>
      <c r="HBX38" s="462"/>
      <c r="HBY38" s="462"/>
      <c r="HBZ38" s="462"/>
      <c r="HCA38" s="462"/>
      <c r="HCB38" s="462"/>
      <c r="HCC38" s="462"/>
      <c r="HCD38" s="462"/>
      <c r="HCE38" s="462"/>
      <c r="HCF38" s="462"/>
      <c r="HCG38" s="462"/>
      <c r="HCH38" s="462"/>
      <c r="HCI38" s="462"/>
      <c r="HCJ38" s="462"/>
      <c r="HCK38" s="462"/>
      <c r="HCL38" s="462"/>
      <c r="HCM38" s="462"/>
      <c r="HCN38" s="462"/>
      <c r="HCO38" s="462"/>
      <c r="HCP38" s="462"/>
      <c r="HCQ38" s="462"/>
      <c r="HCR38" s="462"/>
      <c r="HCS38" s="462"/>
      <c r="HCT38" s="462"/>
      <c r="HCU38" s="462"/>
      <c r="HCV38" s="462"/>
      <c r="HCW38" s="462"/>
      <c r="HCX38" s="462"/>
      <c r="HCY38" s="462"/>
      <c r="HCZ38" s="462"/>
      <c r="HDA38" s="462"/>
      <c r="HDB38" s="462"/>
      <c r="HDC38" s="462"/>
      <c r="HDD38" s="462"/>
      <c r="HDE38" s="462"/>
      <c r="HDF38" s="462"/>
      <c r="HDG38" s="462"/>
      <c r="HDH38" s="462"/>
      <c r="HDI38" s="462"/>
      <c r="HDJ38" s="462"/>
      <c r="HDK38" s="462"/>
      <c r="HDL38" s="462"/>
      <c r="HDM38" s="462"/>
      <c r="HDN38" s="462"/>
      <c r="HDO38" s="462"/>
      <c r="HDP38" s="462"/>
      <c r="HDQ38" s="462"/>
      <c r="HDR38" s="462"/>
      <c r="HDS38" s="462"/>
      <c r="HDT38" s="462"/>
      <c r="HDU38" s="462"/>
      <c r="HDV38" s="462"/>
      <c r="HDW38" s="462"/>
      <c r="HDX38" s="462"/>
      <c r="HDY38" s="462"/>
      <c r="HDZ38" s="462"/>
      <c r="HEA38" s="462"/>
      <c r="HEB38" s="462"/>
      <c r="HEC38" s="462"/>
      <c r="HED38" s="462"/>
      <c r="HEE38" s="462"/>
      <c r="HEF38" s="462"/>
      <c r="HEG38" s="462"/>
      <c r="HEH38" s="462"/>
      <c r="HEI38" s="462"/>
      <c r="HEJ38" s="462"/>
      <c r="HEK38" s="462"/>
      <c r="HEL38" s="462"/>
      <c r="HEM38" s="462"/>
      <c r="HEN38" s="462"/>
      <c r="HEO38" s="462"/>
      <c r="HEP38" s="462"/>
      <c r="HEQ38" s="462"/>
      <c r="HER38" s="462"/>
      <c r="HES38" s="462"/>
      <c r="HET38" s="462"/>
      <c r="HEU38" s="462"/>
      <c r="HEV38" s="462"/>
      <c r="HEW38" s="462"/>
      <c r="HEX38" s="462"/>
      <c r="HEY38" s="462"/>
      <c r="HEZ38" s="462"/>
      <c r="HFA38" s="462"/>
      <c r="HFB38" s="462"/>
      <c r="HFC38" s="462"/>
      <c r="HFD38" s="462"/>
      <c r="HFE38" s="462"/>
      <c r="HFF38" s="462"/>
      <c r="HFG38" s="462"/>
      <c r="HFH38" s="462"/>
      <c r="HFI38" s="462"/>
      <c r="HFJ38" s="462"/>
      <c r="HFK38" s="462"/>
      <c r="HFL38" s="462"/>
      <c r="HFM38" s="462"/>
      <c r="HFN38" s="462"/>
      <c r="HFO38" s="462"/>
      <c r="HFP38" s="462"/>
      <c r="HFQ38" s="462"/>
      <c r="HFR38" s="462"/>
      <c r="HFS38" s="462"/>
      <c r="HFT38" s="462"/>
      <c r="HFU38" s="462"/>
      <c r="HFV38" s="462"/>
      <c r="HFW38" s="462"/>
      <c r="HFX38" s="462"/>
      <c r="HFY38" s="462"/>
      <c r="HFZ38" s="462"/>
      <c r="HGA38" s="462"/>
      <c r="HGB38" s="462"/>
      <c r="HGC38" s="462"/>
      <c r="HGD38" s="462"/>
      <c r="HGE38" s="462"/>
      <c r="HGF38" s="462"/>
      <c r="HGG38" s="462"/>
      <c r="HGH38" s="462"/>
      <c r="HGI38" s="462"/>
      <c r="HGJ38" s="462"/>
      <c r="HGK38" s="462"/>
      <c r="HGL38" s="462"/>
      <c r="HGM38" s="462"/>
      <c r="HGN38" s="462"/>
      <c r="HGO38" s="462"/>
      <c r="HGP38" s="462"/>
      <c r="HGQ38" s="462"/>
      <c r="HGR38" s="462"/>
      <c r="HGS38" s="462"/>
      <c r="HGT38" s="462"/>
      <c r="HGU38" s="462"/>
      <c r="HGV38" s="462"/>
      <c r="HGW38" s="462"/>
      <c r="HGX38" s="462"/>
      <c r="HGY38" s="462"/>
      <c r="HGZ38" s="462"/>
      <c r="HHA38" s="462"/>
      <c r="HHB38" s="462"/>
      <c r="HHC38" s="462"/>
      <c r="HHD38" s="462"/>
      <c r="HHE38" s="462"/>
      <c r="HHF38" s="462"/>
      <c r="HHG38" s="462"/>
      <c r="HHH38" s="462"/>
      <c r="HHI38" s="462"/>
      <c r="HHJ38" s="462"/>
      <c r="HHK38" s="462"/>
      <c r="HHL38" s="462"/>
      <c r="HHM38" s="462"/>
      <c r="HHN38" s="462"/>
      <c r="HHO38" s="462"/>
      <c r="HHP38" s="462"/>
      <c r="HHQ38" s="462"/>
      <c r="HHR38" s="462"/>
      <c r="HHS38" s="462"/>
      <c r="HHT38" s="462"/>
      <c r="HHU38" s="462"/>
      <c r="HHV38" s="462"/>
      <c r="HHW38" s="462"/>
      <c r="HHX38" s="462"/>
      <c r="HHY38" s="462"/>
      <c r="HHZ38" s="462"/>
      <c r="HIA38" s="462"/>
      <c r="HIB38" s="462"/>
      <c r="HIC38" s="462"/>
      <c r="HID38" s="462"/>
      <c r="HIE38" s="462"/>
      <c r="HIF38" s="462"/>
      <c r="HIG38" s="462"/>
      <c r="HIH38" s="462"/>
      <c r="HII38" s="462"/>
      <c r="HIJ38" s="462"/>
      <c r="HIK38" s="462"/>
      <c r="HIL38" s="462"/>
      <c r="HIM38" s="462"/>
      <c r="HIN38" s="462"/>
      <c r="HIO38" s="462"/>
      <c r="HIP38" s="462"/>
      <c r="HIQ38" s="462"/>
      <c r="HIR38" s="462"/>
      <c r="HIS38" s="462"/>
      <c r="HIT38" s="462"/>
      <c r="HIU38" s="462"/>
      <c r="HIV38" s="462"/>
      <c r="HIW38" s="462"/>
      <c r="HIX38" s="462"/>
      <c r="HIY38" s="462"/>
      <c r="HIZ38" s="462"/>
      <c r="HJA38" s="462"/>
      <c r="HJB38" s="462"/>
      <c r="HJC38" s="462"/>
      <c r="HJD38" s="462"/>
      <c r="HJE38" s="462"/>
      <c r="HJF38" s="462"/>
      <c r="HJG38" s="462"/>
      <c r="HJH38" s="462"/>
      <c r="HJI38" s="462"/>
      <c r="HJJ38" s="462"/>
      <c r="HJK38" s="462"/>
      <c r="HJL38" s="462"/>
      <c r="HJM38" s="462"/>
      <c r="HJN38" s="462"/>
      <c r="HJO38" s="462"/>
      <c r="HJP38" s="462"/>
      <c r="HJQ38" s="462"/>
      <c r="HJR38" s="462"/>
      <c r="HJS38" s="462"/>
      <c r="HJT38" s="462"/>
      <c r="HJU38" s="462"/>
      <c r="HJV38" s="462"/>
      <c r="HJW38" s="462"/>
      <c r="HJX38" s="462"/>
      <c r="HJY38" s="462"/>
      <c r="HJZ38" s="462"/>
      <c r="HKA38" s="462"/>
      <c r="HKB38" s="462"/>
      <c r="HKC38" s="462"/>
      <c r="HKD38" s="462"/>
      <c r="HKE38" s="462"/>
      <c r="HKF38" s="462"/>
      <c r="HKG38" s="462"/>
      <c r="HKH38" s="462"/>
      <c r="HKI38" s="462"/>
      <c r="HKJ38" s="462"/>
      <c r="HKK38" s="462"/>
      <c r="HKL38" s="462"/>
      <c r="HKM38" s="462"/>
      <c r="HKN38" s="462"/>
      <c r="HKO38" s="462"/>
      <c r="HKP38" s="462"/>
      <c r="HKQ38" s="462"/>
      <c r="HKR38" s="462"/>
      <c r="HKS38" s="462"/>
      <c r="HKT38" s="462"/>
      <c r="HKU38" s="462"/>
      <c r="HKV38" s="462"/>
      <c r="HKW38" s="462"/>
      <c r="HKX38" s="462"/>
      <c r="HKY38" s="462"/>
      <c r="HKZ38" s="462"/>
      <c r="HLA38" s="462"/>
      <c r="HLB38" s="462"/>
      <c r="HLC38" s="462"/>
      <c r="HLD38" s="462"/>
      <c r="HLE38" s="462"/>
      <c r="HLF38" s="462"/>
      <c r="HLG38" s="462"/>
      <c r="HLH38" s="462"/>
      <c r="HLI38" s="462"/>
      <c r="HLJ38" s="462"/>
      <c r="HLK38" s="462"/>
      <c r="HLL38" s="462"/>
      <c r="HLM38" s="462"/>
      <c r="HLN38" s="462"/>
      <c r="HLO38" s="462"/>
      <c r="HLP38" s="462"/>
      <c r="HLQ38" s="462"/>
      <c r="HLR38" s="462"/>
      <c r="HLS38" s="462"/>
      <c r="HLT38" s="462"/>
      <c r="HLU38" s="462"/>
      <c r="HLV38" s="462"/>
      <c r="HLW38" s="462"/>
      <c r="HLX38" s="462"/>
      <c r="HLY38" s="462"/>
      <c r="HLZ38" s="462"/>
      <c r="HMA38" s="462"/>
      <c r="HMB38" s="462"/>
      <c r="HMC38" s="462"/>
      <c r="HMD38" s="462"/>
      <c r="HME38" s="462"/>
      <c r="HMF38" s="462"/>
      <c r="HMG38" s="462"/>
      <c r="HMH38" s="462"/>
      <c r="HMI38" s="462"/>
      <c r="HMJ38" s="462"/>
      <c r="HMK38" s="462"/>
      <c r="HML38" s="462"/>
      <c r="HMM38" s="462"/>
      <c r="HMN38" s="462"/>
      <c r="HMO38" s="462"/>
      <c r="HMP38" s="462"/>
      <c r="HMQ38" s="462"/>
      <c r="HMR38" s="462"/>
      <c r="HMS38" s="462"/>
      <c r="HMT38" s="462"/>
      <c r="HMU38" s="462"/>
      <c r="HMV38" s="462"/>
      <c r="HMW38" s="462"/>
      <c r="HMX38" s="462"/>
      <c r="HMY38" s="462"/>
      <c r="HMZ38" s="462"/>
      <c r="HNA38" s="462"/>
      <c r="HNB38" s="462"/>
      <c r="HNC38" s="462"/>
      <c r="HND38" s="462"/>
      <c r="HNE38" s="462"/>
      <c r="HNF38" s="462"/>
      <c r="HNG38" s="462"/>
      <c r="HNH38" s="462"/>
      <c r="HNI38" s="462"/>
      <c r="HNJ38" s="462"/>
      <c r="HNK38" s="462"/>
      <c r="HNL38" s="462"/>
      <c r="HNM38" s="462"/>
      <c r="HNN38" s="462"/>
      <c r="HNO38" s="462"/>
      <c r="HNP38" s="462"/>
      <c r="HNQ38" s="462"/>
      <c r="HNR38" s="462"/>
      <c r="HNS38" s="462"/>
      <c r="HNT38" s="462"/>
      <c r="HNU38" s="462"/>
      <c r="HNV38" s="462"/>
      <c r="HNW38" s="462"/>
      <c r="HNX38" s="462"/>
      <c r="HNY38" s="462"/>
      <c r="HNZ38" s="462"/>
      <c r="HOA38" s="462"/>
      <c r="HOB38" s="462"/>
      <c r="HOC38" s="462"/>
      <c r="HOD38" s="462"/>
      <c r="HOE38" s="462"/>
      <c r="HOF38" s="462"/>
      <c r="HOG38" s="462"/>
      <c r="HOH38" s="462"/>
      <c r="HOI38" s="462"/>
      <c r="HOJ38" s="462"/>
      <c r="HOK38" s="462"/>
      <c r="HOL38" s="462"/>
      <c r="HOM38" s="462"/>
      <c r="HON38" s="462"/>
      <c r="HOO38" s="462"/>
      <c r="HOP38" s="462"/>
      <c r="HOQ38" s="462"/>
      <c r="HOR38" s="462"/>
      <c r="HOS38" s="462"/>
      <c r="HOT38" s="462"/>
      <c r="HOU38" s="462"/>
      <c r="HOV38" s="462"/>
      <c r="HOW38" s="462"/>
      <c r="HOX38" s="462"/>
      <c r="HOY38" s="462"/>
      <c r="HOZ38" s="462"/>
      <c r="HPA38" s="462"/>
      <c r="HPB38" s="462"/>
      <c r="HPC38" s="462"/>
      <c r="HPD38" s="462"/>
      <c r="HPE38" s="462"/>
      <c r="HPF38" s="462"/>
      <c r="HPG38" s="462"/>
      <c r="HPH38" s="462"/>
      <c r="HPI38" s="462"/>
      <c r="HPJ38" s="462"/>
      <c r="HPK38" s="462"/>
      <c r="HPL38" s="462"/>
      <c r="HPM38" s="462"/>
      <c r="HPN38" s="462"/>
      <c r="HPO38" s="462"/>
      <c r="HPP38" s="462"/>
      <c r="HPQ38" s="462"/>
      <c r="HPR38" s="462"/>
      <c r="HPS38" s="462"/>
      <c r="HPT38" s="462"/>
      <c r="HPU38" s="462"/>
      <c r="HPV38" s="462"/>
      <c r="HPW38" s="462"/>
      <c r="HPX38" s="462"/>
      <c r="HPY38" s="462"/>
      <c r="HPZ38" s="462"/>
      <c r="HQA38" s="462"/>
      <c r="HQB38" s="462"/>
      <c r="HQC38" s="462"/>
      <c r="HQD38" s="462"/>
      <c r="HQE38" s="462"/>
      <c r="HQF38" s="462"/>
      <c r="HQG38" s="462"/>
      <c r="HQH38" s="462"/>
      <c r="HQI38" s="462"/>
      <c r="HQJ38" s="462"/>
      <c r="HQK38" s="462"/>
      <c r="HQL38" s="462"/>
      <c r="HQM38" s="462"/>
      <c r="HQN38" s="462"/>
      <c r="HQO38" s="462"/>
      <c r="HQP38" s="462"/>
      <c r="HQQ38" s="462"/>
      <c r="HQR38" s="462"/>
      <c r="HQS38" s="462"/>
      <c r="HQT38" s="462"/>
      <c r="HQU38" s="462"/>
      <c r="HQV38" s="462"/>
      <c r="HQW38" s="462"/>
      <c r="HQX38" s="462"/>
      <c r="HQY38" s="462"/>
      <c r="HQZ38" s="462"/>
      <c r="HRA38" s="462"/>
      <c r="HRB38" s="462"/>
      <c r="HRC38" s="462"/>
      <c r="HRD38" s="462"/>
      <c r="HRE38" s="462"/>
      <c r="HRF38" s="462"/>
      <c r="HRG38" s="462"/>
      <c r="HRH38" s="462"/>
      <c r="HRI38" s="462"/>
      <c r="HRJ38" s="462"/>
      <c r="HRK38" s="462"/>
      <c r="HRL38" s="462"/>
      <c r="HRM38" s="462"/>
      <c r="HRN38" s="462"/>
      <c r="HRO38" s="462"/>
      <c r="HRP38" s="462"/>
      <c r="HRQ38" s="462"/>
      <c r="HRR38" s="462"/>
      <c r="HRS38" s="462"/>
      <c r="HRT38" s="462"/>
      <c r="HRU38" s="462"/>
      <c r="HRV38" s="462"/>
      <c r="HRW38" s="462"/>
      <c r="HRX38" s="462"/>
      <c r="HRY38" s="462"/>
      <c r="HRZ38" s="462"/>
      <c r="HSA38" s="462"/>
      <c r="HSB38" s="462"/>
      <c r="HSC38" s="462"/>
      <c r="HSD38" s="462"/>
      <c r="HSE38" s="462"/>
      <c r="HSF38" s="462"/>
      <c r="HSG38" s="462"/>
      <c r="HSH38" s="462"/>
      <c r="HSI38" s="462"/>
      <c r="HSJ38" s="462"/>
      <c r="HSK38" s="462"/>
      <c r="HSL38" s="462"/>
      <c r="HSM38" s="462"/>
      <c r="HSN38" s="462"/>
      <c r="HSO38" s="462"/>
      <c r="HSP38" s="462"/>
      <c r="HSQ38" s="462"/>
      <c r="HSR38" s="462"/>
      <c r="HSS38" s="462"/>
      <c r="HST38" s="462"/>
      <c r="HSU38" s="462"/>
      <c r="HSV38" s="462"/>
      <c r="HSW38" s="462"/>
      <c r="HSX38" s="462"/>
      <c r="HSY38" s="462"/>
      <c r="HSZ38" s="462"/>
      <c r="HTA38" s="462"/>
      <c r="HTB38" s="462"/>
      <c r="HTC38" s="462"/>
      <c r="HTD38" s="462"/>
      <c r="HTE38" s="462"/>
      <c r="HTF38" s="462"/>
      <c r="HTG38" s="462"/>
      <c r="HTH38" s="462"/>
      <c r="HTI38" s="462"/>
      <c r="HTJ38" s="462"/>
      <c r="HTK38" s="462"/>
      <c r="HTL38" s="462"/>
      <c r="HTM38" s="462"/>
      <c r="HTN38" s="462"/>
      <c r="HTO38" s="462"/>
      <c r="HTP38" s="462"/>
      <c r="HTQ38" s="462"/>
      <c r="HTR38" s="462"/>
      <c r="HTS38" s="462"/>
      <c r="HTT38" s="462"/>
      <c r="HTU38" s="462"/>
      <c r="HTV38" s="462"/>
      <c r="HTW38" s="462"/>
      <c r="HTX38" s="462"/>
      <c r="HTY38" s="462"/>
      <c r="HTZ38" s="462"/>
      <c r="HUA38" s="462"/>
      <c r="HUB38" s="462"/>
      <c r="HUC38" s="462"/>
      <c r="HUD38" s="462"/>
      <c r="HUE38" s="462"/>
      <c r="HUF38" s="462"/>
      <c r="HUG38" s="462"/>
      <c r="HUH38" s="462"/>
      <c r="HUI38" s="462"/>
      <c r="HUJ38" s="462"/>
      <c r="HUK38" s="462"/>
      <c r="HUL38" s="462"/>
      <c r="HUM38" s="462"/>
      <c r="HUN38" s="462"/>
      <c r="HUO38" s="462"/>
      <c r="HUP38" s="462"/>
      <c r="HUQ38" s="462"/>
      <c r="HUR38" s="462"/>
      <c r="HUS38" s="462"/>
      <c r="HUT38" s="462"/>
      <c r="HUU38" s="462"/>
      <c r="HUV38" s="462"/>
      <c r="HUW38" s="462"/>
      <c r="HUX38" s="462"/>
      <c r="HUY38" s="462"/>
      <c r="HUZ38" s="462"/>
      <c r="HVA38" s="462"/>
      <c r="HVB38" s="462"/>
      <c r="HVC38" s="462"/>
      <c r="HVD38" s="462"/>
      <c r="HVE38" s="462"/>
      <c r="HVF38" s="462"/>
      <c r="HVG38" s="462"/>
      <c r="HVH38" s="462"/>
      <c r="HVI38" s="462"/>
      <c r="HVJ38" s="462"/>
      <c r="HVK38" s="462"/>
      <c r="HVL38" s="462"/>
      <c r="HVM38" s="462"/>
      <c r="HVN38" s="462"/>
      <c r="HVO38" s="462"/>
      <c r="HVP38" s="462"/>
      <c r="HVQ38" s="462"/>
      <c r="HVR38" s="462"/>
      <c r="HVS38" s="462"/>
      <c r="HVT38" s="462"/>
      <c r="HVU38" s="462"/>
      <c r="HVV38" s="462"/>
      <c r="HVW38" s="462"/>
      <c r="HVX38" s="462"/>
      <c r="HVY38" s="462"/>
      <c r="HVZ38" s="462"/>
      <c r="HWA38" s="462"/>
      <c r="HWB38" s="462"/>
      <c r="HWC38" s="462"/>
      <c r="HWD38" s="462"/>
      <c r="HWE38" s="462"/>
      <c r="HWF38" s="462"/>
      <c r="HWG38" s="462"/>
      <c r="HWH38" s="462"/>
      <c r="HWI38" s="462"/>
      <c r="HWJ38" s="462"/>
      <c r="HWK38" s="462"/>
      <c r="HWL38" s="462"/>
      <c r="HWM38" s="462"/>
      <c r="HWN38" s="462"/>
      <c r="HWO38" s="462"/>
      <c r="HWP38" s="462"/>
      <c r="HWQ38" s="462"/>
      <c r="HWR38" s="462"/>
      <c r="HWS38" s="462"/>
      <c r="HWT38" s="462"/>
      <c r="HWU38" s="462"/>
      <c r="HWV38" s="462"/>
      <c r="HWW38" s="462"/>
      <c r="HWX38" s="462"/>
      <c r="HWY38" s="462"/>
      <c r="HWZ38" s="462"/>
      <c r="HXA38" s="462"/>
      <c r="HXB38" s="462"/>
      <c r="HXC38" s="462"/>
      <c r="HXD38" s="462"/>
      <c r="HXE38" s="462"/>
      <c r="HXF38" s="462"/>
      <c r="HXG38" s="462"/>
      <c r="HXH38" s="462"/>
      <c r="HXI38" s="462"/>
      <c r="HXJ38" s="462"/>
      <c r="HXK38" s="462"/>
      <c r="HXL38" s="462"/>
      <c r="HXM38" s="462"/>
      <c r="HXN38" s="462"/>
      <c r="HXO38" s="462"/>
      <c r="HXP38" s="462"/>
      <c r="HXQ38" s="462"/>
      <c r="HXR38" s="462"/>
      <c r="HXS38" s="462"/>
      <c r="HXT38" s="462"/>
      <c r="HXU38" s="462"/>
      <c r="HXV38" s="462"/>
      <c r="HXW38" s="462"/>
      <c r="HXX38" s="462"/>
      <c r="HXY38" s="462"/>
      <c r="HXZ38" s="462"/>
      <c r="HYA38" s="462"/>
      <c r="HYB38" s="462"/>
      <c r="HYC38" s="462"/>
      <c r="HYD38" s="462"/>
      <c r="HYE38" s="462"/>
      <c r="HYF38" s="462"/>
      <c r="HYG38" s="462"/>
      <c r="HYH38" s="462"/>
      <c r="HYI38" s="462"/>
      <c r="HYJ38" s="462"/>
      <c r="HYK38" s="462"/>
      <c r="HYL38" s="462"/>
      <c r="HYM38" s="462"/>
      <c r="HYN38" s="462"/>
      <c r="HYO38" s="462"/>
      <c r="HYP38" s="462"/>
      <c r="HYQ38" s="462"/>
      <c r="HYR38" s="462"/>
      <c r="HYS38" s="462"/>
      <c r="HYT38" s="462"/>
      <c r="HYU38" s="462"/>
      <c r="HYV38" s="462"/>
      <c r="HYW38" s="462"/>
      <c r="HYX38" s="462"/>
      <c r="HYY38" s="462"/>
      <c r="HYZ38" s="462"/>
      <c r="HZA38" s="462"/>
      <c r="HZB38" s="462"/>
      <c r="HZC38" s="462"/>
      <c r="HZD38" s="462"/>
      <c r="HZE38" s="462"/>
      <c r="HZF38" s="462"/>
      <c r="HZG38" s="462"/>
      <c r="HZH38" s="462"/>
      <c r="HZI38" s="462"/>
      <c r="HZJ38" s="462"/>
      <c r="HZK38" s="462"/>
      <c r="HZL38" s="462"/>
      <c r="HZM38" s="462"/>
      <c r="HZN38" s="462"/>
      <c r="HZO38" s="462"/>
      <c r="HZP38" s="462"/>
      <c r="HZQ38" s="462"/>
      <c r="HZR38" s="462"/>
      <c r="HZS38" s="462"/>
      <c r="HZT38" s="462"/>
      <c r="HZU38" s="462"/>
      <c r="HZV38" s="462"/>
      <c r="HZW38" s="462"/>
      <c r="HZX38" s="462"/>
      <c r="HZY38" s="462"/>
      <c r="HZZ38" s="462"/>
      <c r="IAA38" s="462"/>
      <c r="IAB38" s="462"/>
      <c r="IAC38" s="462"/>
      <c r="IAD38" s="462"/>
      <c r="IAE38" s="462"/>
      <c r="IAF38" s="462"/>
      <c r="IAG38" s="462"/>
      <c r="IAH38" s="462"/>
      <c r="IAI38" s="462"/>
      <c r="IAJ38" s="462"/>
      <c r="IAK38" s="462"/>
      <c r="IAL38" s="462"/>
      <c r="IAM38" s="462"/>
      <c r="IAN38" s="462"/>
      <c r="IAO38" s="462"/>
      <c r="IAP38" s="462"/>
      <c r="IAQ38" s="462"/>
      <c r="IAR38" s="462"/>
      <c r="IAS38" s="462"/>
      <c r="IAT38" s="462"/>
      <c r="IAU38" s="462"/>
      <c r="IAV38" s="462"/>
      <c r="IAW38" s="462"/>
      <c r="IAX38" s="462"/>
      <c r="IAY38" s="462"/>
      <c r="IAZ38" s="462"/>
      <c r="IBA38" s="462"/>
      <c r="IBB38" s="462"/>
      <c r="IBC38" s="462"/>
      <c r="IBD38" s="462"/>
      <c r="IBE38" s="462"/>
      <c r="IBF38" s="462"/>
      <c r="IBG38" s="462"/>
      <c r="IBH38" s="462"/>
      <c r="IBI38" s="462"/>
      <c r="IBJ38" s="462"/>
      <c r="IBK38" s="462"/>
      <c r="IBL38" s="462"/>
      <c r="IBM38" s="462"/>
      <c r="IBN38" s="462"/>
      <c r="IBO38" s="462"/>
      <c r="IBP38" s="462"/>
      <c r="IBQ38" s="462"/>
      <c r="IBR38" s="462"/>
      <c r="IBS38" s="462"/>
      <c r="IBT38" s="462"/>
      <c r="IBU38" s="462"/>
      <c r="IBV38" s="462"/>
      <c r="IBW38" s="462"/>
      <c r="IBX38" s="462"/>
      <c r="IBY38" s="462"/>
      <c r="IBZ38" s="462"/>
      <c r="ICA38" s="462"/>
      <c r="ICB38" s="462"/>
      <c r="ICC38" s="462"/>
      <c r="ICD38" s="462"/>
      <c r="ICE38" s="462"/>
      <c r="ICF38" s="462"/>
      <c r="ICG38" s="462"/>
      <c r="ICH38" s="462"/>
      <c r="ICI38" s="462"/>
      <c r="ICJ38" s="462"/>
      <c r="ICK38" s="462"/>
      <c r="ICL38" s="462"/>
      <c r="ICM38" s="462"/>
      <c r="ICN38" s="462"/>
      <c r="ICO38" s="462"/>
      <c r="ICP38" s="462"/>
      <c r="ICQ38" s="462"/>
      <c r="ICR38" s="462"/>
      <c r="ICS38" s="462"/>
      <c r="ICT38" s="462"/>
      <c r="ICU38" s="462"/>
      <c r="ICV38" s="462"/>
      <c r="ICW38" s="462"/>
      <c r="ICX38" s="462"/>
      <c r="ICY38" s="462"/>
      <c r="ICZ38" s="462"/>
      <c r="IDA38" s="462"/>
      <c r="IDB38" s="462"/>
      <c r="IDC38" s="462"/>
      <c r="IDD38" s="462"/>
      <c r="IDE38" s="462"/>
      <c r="IDF38" s="462"/>
      <c r="IDG38" s="462"/>
      <c r="IDH38" s="462"/>
      <c r="IDI38" s="462"/>
      <c r="IDJ38" s="462"/>
      <c r="IDK38" s="462"/>
      <c r="IDL38" s="462"/>
      <c r="IDM38" s="462"/>
      <c r="IDN38" s="462"/>
      <c r="IDO38" s="462"/>
      <c r="IDP38" s="462"/>
      <c r="IDQ38" s="462"/>
      <c r="IDR38" s="462"/>
      <c r="IDS38" s="462"/>
      <c r="IDT38" s="462"/>
      <c r="IDU38" s="462"/>
      <c r="IDV38" s="462"/>
      <c r="IDW38" s="462"/>
      <c r="IDX38" s="462"/>
      <c r="IDY38" s="462"/>
      <c r="IDZ38" s="462"/>
      <c r="IEA38" s="462"/>
      <c r="IEB38" s="462"/>
      <c r="IEC38" s="462"/>
      <c r="IED38" s="462"/>
      <c r="IEE38" s="462"/>
      <c r="IEF38" s="462"/>
      <c r="IEG38" s="462"/>
      <c r="IEH38" s="462"/>
      <c r="IEI38" s="462"/>
      <c r="IEJ38" s="462"/>
      <c r="IEK38" s="462"/>
      <c r="IEL38" s="462"/>
      <c r="IEM38" s="462"/>
      <c r="IEN38" s="462"/>
      <c r="IEO38" s="462"/>
      <c r="IEP38" s="462"/>
      <c r="IEQ38" s="462"/>
      <c r="IER38" s="462"/>
      <c r="IES38" s="462"/>
      <c r="IET38" s="462"/>
      <c r="IEU38" s="462"/>
      <c r="IEV38" s="462"/>
      <c r="IEW38" s="462"/>
      <c r="IEX38" s="462"/>
      <c r="IEY38" s="462"/>
      <c r="IEZ38" s="462"/>
      <c r="IFA38" s="462"/>
      <c r="IFB38" s="462"/>
      <c r="IFC38" s="462"/>
      <c r="IFD38" s="462"/>
      <c r="IFE38" s="462"/>
      <c r="IFF38" s="462"/>
      <c r="IFG38" s="462"/>
      <c r="IFH38" s="462"/>
      <c r="IFI38" s="462"/>
      <c r="IFJ38" s="462"/>
      <c r="IFK38" s="462"/>
      <c r="IFL38" s="462"/>
      <c r="IFM38" s="462"/>
      <c r="IFN38" s="462"/>
      <c r="IFO38" s="462"/>
      <c r="IFP38" s="462"/>
      <c r="IFQ38" s="462"/>
      <c r="IFR38" s="462"/>
      <c r="IFS38" s="462"/>
      <c r="IFT38" s="462"/>
      <c r="IFU38" s="462"/>
      <c r="IFV38" s="462"/>
      <c r="IFW38" s="462"/>
      <c r="IFX38" s="462"/>
      <c r="IFY38" s="462"/>
      <c r="IFZ38" s="462"/>
      <c r="IGA38" s="462"/>
      <c r="IGB38" s="462"/>
      <c r="IGC38" s="462"/>
      <c r="IGD38" s="462"/>
      <c r="IGE38" s="462"/>
      <c r="IGF38" s="462"/>
      <c r="IGG38" s="462"/>
      <c r="IGH38" s="462"/>
      <c r="IGI38" s="462"/>
      <c r="IGJ38" s="462"/>
      <c r="IGK38" s="462"/>
      <c r="IGL38" s="462"/>
      <c r="IGM38" s="462"/>
      <c r="IGN38" s="462"/>
      <c r="IGO38" s="462"/>
      <c r="IGP38" s="462"/>
      <c r="IGQ38" s="462"/>
      <c r="IGR38" s="462"/>
      <c r="IGS38" s="462"/>
      <c r="IGT38" s="462"/>
      <c r="IGU38" s="462"/>
      <c r="IGV38" s="462"/>
      <c r="IGW38" s="462"/>
      <c r="IGX38" s="462"/>
      <c r="IGY38" s="462"/>
      <c r="IGZ38" s="462"/>
      <c r="IHA38" s="462"/>
      <c r="IHB38" s="462"/>
      <c r="IHC38" s="462"/>
      <c r="IHD38" s="462"/>
      <c r="IHE38" s="462"/>
      <c r="IHF38" s="462"/>
      <c r="IHG38" s="462"/>
      <c r="IHH38" s="462"/>
      <c r="IHI38" s="462"/>
      <c r="IHJ38" s="462"/>
      <c r="IHK38" s="462"/>
      <c r="IHL38" s="462"/>
      <c r="IHM38" s="462"/>
      <c r="IHN38" s="462"/>
      <c r="IHO38" s="462"/>
      <c r="IHP38" s="462"/>
      <c r="IHQ38" s="462"/>
      <c r="IHR38" s="462"/>
      <c r="IHS38" s="462"/>
      <c r="IHT38" s="462"/>
      <c r="IHU38" s="462"/>
      <c r="IHV38" s="462"/>
      <c r="IHW38" s="462"/>
      <c r="IHX38" s="462"/>
      <c r="IHY38" s="462"/>
      <c r="IHZ38" s="462"/>
      <c r="IIA38" s="462"/>
      <c r="IIB38" s="462"/>
      <c r="IIC38" s="462"/>
      <c r="IID38" s="462"/>
      <c r="IIE38" s="462"/>
      <c r="IIF38" s="462"/>
      <c r="IIG38" s="462"/>
      <c r="IIH38" s="462"/>
      <c r="III38" s="462"/>
      <c r="IIJ38" s="462"/>
      <c r="IIK38" s="462"/>
      <c r="IIL38" s="462"/>
      <c r="IIM38" s="462"/>
      <c r="IIN38" s="462"/>
      <c r="IIO38" s="462"/>
      <c r="IIP38" s="462"/>
      <c r="IIQ38" s="462"/>
      <c r="IIR38" s="462"/>
      <c r="IIS38" s="462"/>
      <c r="IIT38" s="462"/>
      <c r="IIU38" s="462"/>
      <c r="IIV38" s="462"/>
      <c r="IIW38" s="462"/>
      <c r="IIX38" s="462"/>
      <c r="IIY38" s="462"/>
      <c r="IIZ38" s="462"/>
      <c r="IJA38" s="462"/>
      <c r="IJB38" s="462"/>
      <c r="IJC38" s="462"/>
      <c r="IJD38" s="462"/>
      <c r="IJE38" s="462"/>
      <c r="IJF38" s="462"/>
      <c r="IJG38" s="462"/>
      <c r="IJH38" s="462"/>
      <c r="IJI38" s="462"/>
      <c r="IJJ38" s="462"/>
      <c r="IJK38" s="462"/>
      <c r="IJL38" s="462"/>
      <c r="IJM38" s="462"/>
      <c r="IJN38" s="462"/>
      <c r="IJO38" s="462"/>
      <c r="IJP38" s="462"/>
      <c r="IJQ38" s="462"/>
      <c r="IJR38" s="462"/>
      <c r="IJS38" s="462"/>
      <c r="IJT38" s="462"/>
      <c r="IJU38" s="462"/>
      <c r="IJV38" s="462"/>
      <c r="IJW38" s="462"/>
      <c r="IJX38" s="462"/>
      <c r="IJY38" s="462"/>
      <c r="IJZ38" s="462"/>
      <c r="IKA38" s="462"/>
      <c r="IKB38" s="462"/>
      <c r="IKC38" s="462"/>
      <c r="IKD38" s="462"/>
      <c r="IKE38" s="462"/>
      <c r="IKF38" s="462"/>
      <c r="IKG38" s="462"/>
      <c r="IKH38" s="462"/>
      <c r="IKI38" s="462"/>
      <c r="IKJ38" s="462"/>
      <c r="IKK38" s="462"/>
      <c r="IKL38" s="462"/>
      <c r="IKM38" s="462"/>
      <c r="IKN38" s="462"/>
      <c r="IKO38" s="462"/>
      <c r="IKP38" s="462"/>
      <c r="IKQ38" s="462"/>
      <c r="IKR38" s="462"/>
      <c r="IKS38" s="462"/>
      <c r="IKT38" s="462"/>
      <c r="IKU38" s="462"/>
      <c r="IKV38" s="462"/>
      <c r="IKW38" s="462"/>
      <c r="IKX38" s="462"/>
      <c r="IKY38" s="462"/>
      <c r="IKZ38" s="462"/>
      <c r="ILA38" s="462"/>
      <c r="ILB38" s="462"/>
      <c r="ILC38" s="462"/>
      <c r="ILD38" s="462"/>
      <c r="ILE38" s="462"/>
      <c r="ILF38" s="462"/>
      <c r="ILG38" s="462"/>
      <c r="ILH38" s="462"/>
      <c r="ILI38" s="462"/>
      <c r="ILJ38" s="462"/>
      <c r="ILK38" s="462"/>
      <c r="ILL38" s="462"/>
      <c r="ILM38" s="462"/>
      <c r="ILN38" s="462"/>
      <c r="ILO38" s="462"/>
      <c r="ILP38" s="462"/>
      <c r="ILQ38" s="462"/>
      <c r="ILR38" s="462"/>
      <c r="ILS38" s="462"/>
      <c r="ILT38" s="462"/>
      <c r="ILU38" s="462"/>
      <c r="ILV38" s="462"/>
      <c r="ILW38" s="462"/>
      <c r="ILX38" s="462"/>
      <c r="ILY38" s="462"/>
      <c r="ILZ38" s="462"/>
      <c r="IMA38" s="462"/>
      <c r="IMB38" s="462"/>
      <c r="IMC38" s="462"/>
      <c r="IMD38" s="462"/>
      <c r="IME38" s="462"/>
      <c r="IMF38" s="462"/>
      <c r="IMG38" s="462"/>
      <c r="IMH38" s="462"/>
      <c r="IMI38" s="462"/>
      <c r="IMJ38" s="462"/>
      <c r="IMK38" s="462"/>
      <c r="IML38" s="462"/>
      <c r="IMM38" s="462"/>
      <c r="IMN38" s="462"/>
      <c r="IMO38" s="462"/>
      <c r="IMP38" s="462"/>
      <c r="IMQ38" s="462"/>
      <c r="IMR38" s="462"/>
      <c r="IMS38" s="462"/>
      <c r="IMT38" s="462"/>
      <c r="IMU38" s="462"/>
      <c r="IMV38" s="462"/>
      <c r="IMW38" s="462"/>
      <c r="IMX38" s="462"/>
      <c r="IMY38" s="462"/>
      <c r="IMZ38" s="462"/>
      <c r="INA38" s="462"/>
      <c r="INB38" s="462"/>
      <c r="INC38" s="462"/>
      <c r="IND38" s="462"/>
      <c r="INE38" s="462"/>
      <c r="INF38" s="462"/>
      <c r="ING38" s="462"/>
      <c r="INH38" s="462"/>
      <c r="INI38" s="462"/>
      <c r="INJ38" s="462"/>
      <c r="INK38" s="462"/>
      <c r="INL38" s="462"/>
      <c r="INM38" s="462"/>
      <c r="INN38" s="462"/>
      <c r="INO38" s="462"/>
      <c r="INP38" s="462"/>
      <c r="INQ38" s="462"/>
      <c r="INR38" s="462"/>
      <c r="INS38" s="462"/>
      <c r="INT38" s="462"/>
      <c r="INU38" s="462"/>
      <c r="INV38" s="462"/>
      <c r="INW38" s="462"/>
      <c r="INX38" s="462"/>
      <c r="INY38" s="462"/>
      <c r="INZ38" s="462"/>
      <c r="IOA38" s="462"/>
      <c r="IOB38" s="462"/>
      <c r="IOC38" s="462"/>
      <c r="IOD38" s="462"/>
      <c r="IOE38" s="462"/>
      <c r="IOF38" s="462"/>
      <c r="IOG38" s="462"/>
      <c r="IOH38" s="462"/>
      <c r="IOI38" s="462"/>
      <c r="IOJ38" s="462"/>
      <c r="IOK38" s="462"/>
      <c r="IOL38" s="462"/>
      <c r="IOM38" s="462"/>
      <c r="ION38" s="462"/>
      <c r="IOO38" s="462"/>
      <c r="IOP38" s="462"/>
      <c r="IOQ38" s="462"/>
      <c r="IOR38" s="462"/>
      <c r="IOS38" s="462"/>
      <c r="IOT38" s="462"/>
      <c r="IOU38" s="462"/>
      <c r="IOV38" s="462"/>
      <c r="IOW38" s="462"/>
      <c r="IOX38" s="462"/>
      <c r="IOY38" s="462"/>
      <c r="IOZ38" s="462"/>
      <c r="IPA38" s="462"/>
      <c r="IPB38" s="462"/>
      <c r="IPC38" s="462"/>
      <c r="IPD38" s="462"/>
      <c r="IPE38" s="462"/>
      <c r="IPF38" s="462"/>
      <c r="IPG38" s="462"/>
      <c r="IPH38" s="462"/>
      <c r="IPI38" s="462"/>
      <c r="IPJ38" s="462"/>
      <c r="IPK38" s="462"/>
      <c r="IPL38" s="462"/>
      <c r="IPM38" s="462"/>
      <c r="IPN38" s="462"/>
      <c r="IPO38" s="462"/>
      <c r="IPP38" s="462"/>
      <c r="IPQ38" s="462"/>
      <c r="IPR38" s="462"/>
      <c r="IPS38" s="462"/>
      <c r="IPT38" s="462"/>
      <c r="IPU38" s="462"/>
      <c r="IPV38" s="462"/>
      <c r="IPW38" s="462"/>
      <c r="IPX38" s="462"/>
      <c r="IPY38" s="462"/>
      <c r="IPZ38" s="462"/>
      <c r="IQA38" s="462"/>
      <c r="IQB38" s="462"/>
      <c r="IQC38" s="462"/>
      <c r="IQD38" s="462"/>
      <c r="IQE38" s="462"/>
      <c r="IQF38" s="462"/>
      <c r="IQG38" s="462"/>
      <c r="IQH38" s="462"/>
      <c r="IQI38" s="462"/>
      <c r="IQJ38" s="462"/>
      <c r="IQK38" s="462"/>
      <c r="IQL38" s="462"/>
      <c r="IQM38" s="462"/>
      <c r="IQN38" s="462"/>
      <c r="IQO38" s="462"/>
      <c r="IQP38" s="462"/>
      <c r="IQQ38" s="462"/>
      <c r="IQR38" s="462"/>
      <c r="IQS38" s="462"/>
      <c r="IQT38" s="462"/>
      <c r="IQU38" s="462"/>
      <c r="IQV38" s="462"/>
      <c r="IQW38" s="462"/>
      <c r="IQX38" s="462"/>
      <c r="IQY38" s="462"/>
      <c r="IQZ38" s="462"/>
      <c r="IRA38" s="462"/>
      <c r="IRB38" s="462"/>
      <c r="IRC38" s="462"/>
      <c r="IRD38" s="462"/>
      <c r="IRE38" s="462"/>
      <c r="IRF38" s="462"/>
      <c r="IRG38" s="462"/>
      <c r="IRH38" s="462"/>
      <c r="IRI38" s="462"/>
      <c r="IRJ38" s="462"/>
      <c r="IRK38" s="462"/>
      <c r="IRL38" s="462"/>
      <c r="IRM38" s="462"/>
      <c r="IRN38" s="462"/>
      <c r="IRO38" s="462"/>
      <c r="IRP38" s="462"/>
      <c r="IRQ38" s="462"/>
      <c r="IRR38" s="462"/>
      <c r="IRS38" s="462"/>
      <c r="IRT38" s="462"/>
      <c r="IRU38" s="462"/>
      <c r="IRV38" s="462"/>
      <c r="IRW38" s="462"/>
      <c r="IRX38" s="462"/>
      <c r="IRY38" s="462"/>
      <c r="IRZ38" s="462"/>
      <c r="ISA38" s="462"/>
      <c r="ISB38" s="462"/>
      <c r="ISC38" s="462"/>
      <c r="ISD38" s="462"/>
      <c r="ISE38" s="462"/>
      <c r="ISF38" s="462"/>
      <c r="ISG38" s="462"/>
      <c r="ISH38" s="462"/>
      <c r="ISI38" s="462"/>
      <c r="ISJ38" s="462"/>
      <c r="ISK38" s="462"/>
      <c r="ISL38" s="462"/>
      <c r="ISM38" s="462"/>
      <c r="ISN38" s="462"/>
      <c r="ISO38" s="462"/>
      <c r="ISP38" s="462"/>
      <c r="ISQ38" s="462"/>
      <c r="ISR38" s="462"/>
      <c r="ISS38" s="462"/>
      <c r="IST38" s="462"/>
      <c r="ISU38" s="462"/>
      <c r="ISV38" s="462"/>
      <c r="ISW38" s="462"/>
      <c r="ISX38" s="462"/>
      <c r="ISY38" s="462"/>
      <c r="ISZ38" s="462"/>
      <c r="ITA38" s="462"/>
      <c r="ITB38" s="462"/>
      <c r="ITC38" s="462"/>
      <c r="ITD38" s="462"/>
      <c r="ITE38" s="462"/>
      <c r="ITF38" s="462"/>
      <c r="ITG38" s="462"/>
      <c r="ITH38" s="462"/>
      <c r="ITI38" s="462"/>
      <c r="ITJ38" s="462"/>
      <c r="ITK38" s="462"/>
      <c r="ITL38" s="462"/>
      <c r="ITM38" s="462"/>
      <c r="ITN38" s="462"/>
      <c r="ITO38" s="462"/>
      <c r="ITP38" s="462"/>
      <c r="ITQ38" s="462"/>
      <c r="ITR38" s="462"/>
      <c r="ITS38" s="462"/>
      <c r="ITT38" s="462"/>
      <c r="ITU38" s="462"/>
      <c r="ITV38" s="462"/>
      <c r="ITW38" s="462"/>
      <c r="ITX38" s="462"/>
      <c r="ITY38" s="462"/>
      <c r="ITZ38" s="462"/>
      <c r="IUA38" s="462"/>
      <c r="IUB38" s="462"/>
      <c r="IUC38" s="462"/>
      <c r="IUD38" s="462"/>
      <c r="IUE38" s="462"/>
      <c r="IUF38" s="462"/>
      <c r="IUG38" s="462"/>
      <c r="IUH38" s="462"/>
      <c r="IUI38" s="462"/>
      <c r="IUJ38" s="462"/>
      <c r="IUK38" s="462"/>
      <c r="IUL38" s="462"/>
      <c r="IUM38" s="462"/>
      <c r="IUN38" s="462"/>
      <c r="IUO38" s="462"/>
      <c r="IUP38" s="462"/>
      <c r="IUQ38" s="462"/>
      <c r="IUR38" s="462"/>
      <c r="IUS38" s="462"/>
      <c r="IUT38" s="462"/>
      <c r="IUU38" s="462"/>
      <c r="IUV38" s="462"/>
      <c r="IUW38" s="462"/>
      <c r="IUX38" s="462"/>
      <c r="IUY38" s="462"/>
      <c r="IUZ38" s="462"/>
      <c r="IVA38" s="462"/>
      <c r="IVB38" s="462"/>
      <c r="IVC38" s="462"/>
      <c r="IVD38" s="462"/>
      <c r="IVE38" s="462"/>
      <c r="IVF38" s="462"/>
      <c r="IVG38" s="462"/>
      <c r="IVH38" s="462"/>
      <c r="IVI38" s="462"/>
      <c r="IVJ38" s="462"/>
      <c r="IVK38" s="462"/>
      <c r="IVL38" s="462"/>
      <c r="IVM38" s="462"/>
      <c r="IVN38" s="462"/>
      <c r="IVO38" s="462"/>
      <c r="IVP38" s="462"/>
      <c r="IVQ38" s="462"/>
      <c r="IVR38" s="462"/>
      <c r="IVS38" s="462"/>
      <c r="IVT38" s="462"/>
      <c r="IVU38" s="462"/>
      <c r="IVV38" s="462"/>
      <c r="IVW38" s="462"/>
      <c r="IVX38" s="462"/>
      <c r="IVY38" s="462"/>
      <c r="IVZ38" s="462"/>
      <c r="IWA38" s="462"/>
      <c r="IWB38" s="462"/>
      <c r="IWC38" s="462"/>
      <c r="IWD38" s="462"/>
      <c r="IWE38" s="462"/>
      <c r="IWF38" s="462"/>
      <c r="IWG38" s="462"/>
      <c r="IWH38" s="462"/>
      <c r="IWI38" s="462"/>
      <c r="IWJ38" s="462"/>
      <c r="IWK38" s="462"/>
      <c r="IWL38" s="462"/>
      <c r="IWM38" s="462"/>
      <c r="IWN38" s="462"/>
      <c r="IWO38" s="462"/>
      <c r="IWP38" s="462"/>
      <c r="IWQ38" s="462"/>
      <c r="IWR38" s="462"/>
      <c r="IWS38" s="462"/>
      <c r="IWT38" s="462"/>
      <c r="IWU38" s="462"/>
      <c r="IWV38" s="462"/>
      <c r="IWW38" s="462"/>
      <c r="IWX38" s="462"/>
      <c r="IWY38" s="462"/>
      <c r="IWZ38" s="462"/>
      <c r="IXA38" s="462"/>
      <c r="IXB38" s="462"/>
      <c r="IXC38" s="462"/>
      <c r="IXD38" s="462"/>
      <c r="IXE38" s="462"/>
      <c r="IXF38" s="462"/>
      <c r="IXG38" s="462"/>
      <c r="IXH38" s="462"/>
      <c r="IXI38" s="462"/>
      <c r="IXJ38" s="462"/>
      <c r="IXK38" s="462"/>
      <c r="IXL38" s="462"/>
      <c r="IXM38" s="462"/>
      <c r="IXN38" s="462"/>
      <c r="IXO38" s="462"/>
      <c r="IXP38" s="462"/>
      <c r="IXQ38" s="462"/>
      <c r="IXR38" s="462"/>
      <c r="IXS38" s="462"/>
      <c r="IXT38" s="462"/>
      <c r="IXU38" s="462"/>
      <c r="IXV38" s="462"/>
      <c r="IXW38" s="462"/>
      <c r="IXX38" s="462"/>
      <c r="IXY38" s="462"/>
      <c r="IXZ38" s="462"/>
      <c r="IYA38" s="462"/>
      <c r="IYB38" s="462"/>
      <c r="IYC38" s="462"/>
      <c r="IYD38" s="462"/>
      <c r="IYE38" s="462"/>
      <c r="IYF38" s="462"/>
      <c r="IYG38" s="462"/>
      <c r="IYH38" s="462"/>
      <c r="IYI38" s="462"/>
      <c r="IYJ38" s="462"/>
      <c r="IYK38" s="462"/>
      <c r="IYL38" s="462"/>
      <c r="IYM38" s="462"/>
      <c r="IYN38" s="462"/>
      <c r="IYO38" s="462"/>
      <c r="IYP38" s="462"/>
      <c r="IYQ38" s="462"/>
      <c r="IYR38" s="462"/>
      <c r="IYS38" s="462"/>
      <c r="IYT38" s="462"/>
      <c r="IYU38" s="462"/>
      <c r="IYV38" s="462"/>
      <c r="IYW38" s="462"/>
      <c r="IYX38" s="462"/>
      <c r="IYY38" s="462"/>
      <c r="IYZ38" s="462"/>
      <c r="IZA38" s="462"/>
      <c r="IZB38" s="462"/>
      <c r="IZC38" s="462"/>
      <c r="IZD38" s="462"/>
      <c r="IZE38" s="462"/>
      <c r="IZF38" s="462"/>
      <c r="IZG38" s="462"/>
      <c r="IZH38" s="462"/>
      <c r="IZI38" s="462"/>
      <c r="IZJ38" s="462"/>
      <c r="IZK38" s="462"/>
      <c r="IZL38" s="462"/>
      <c r="IZM38" s="462"/>
      <c r="IZN38" s="462"/>
      <c r="IZO38" s="462"/>
      <c r="IZP38" s="462"/>
      <c r="IZQ38" s="462"/>
      <c r="IZR38" s="462"/>
      <c r="IZS38" s="462"/>
      <c r="IZT38" s="462"/>
      <c r="IZU38" s="462"/>
      <c r="IZV38" s="462"/>
      <c r="IZW38" s="462"/>
      <c r="IZX38" s="462"/>
      <c r="IZY38" s="462"/>
      <c r="IZZ38" s="462"/>
      <c r="JAA38" s="462"/>
      <c r="JAB38" s="462"/>
      <c r="JAC38" s="462"/>
      <c r="JAD38" s="462"/>
      <c r="JAE38" s="462"/>
      <c r="JAF38" s="462"/>
      <c r="JAG38" s="462"/>
      <c r="JAH38" s="462"/>
      <c r="JAI38" s="462"/>
      <c r="JAJ38" s="462"/>
      <c r="JAK38" s="462"/>
      <c r="JAL38" s="462"/>
      <c r="JAM38" s="462"/>
      <c r="JAN38" s="462"/>
      <c r="JAO38" s="462"/>
      <c r="JAP38" s="462"/>
      <c r="JAQ38" s="462"/>
      <c r="JAR38" s="462"/>
      <c r="JAS38" s="462"/>
      <c r="JAT38" s="462"/>
      <c r="JAU38" s="462"/>
      <c r="JAV38" s="462"/>
      <c r="JAW38" s="462"/>
      <c r="JAX38" s="462"/>
      <c r="JAY38" s="462"/>
      <c r="JAZ38" s="462"/>
      <c r="JBA38" s="462"/>
      <c r="JBB38" s="462"/>
      <c r="JBC38" s="462"/>
      <c r="JBD38" s="462"/>
      <c r="JBE38" s="462"/>
      <c r="JBF38" s="462"/>
      <c r="JBG38" s="462"/>
      <c r="JBH38" s="462"/>
      <c r="JBI38" s="462"/>
      <c r="JBJ38" s="462"/>
      <c r="JBK38" s="462"/>
      <c r="JBL38" s="462"/>
      <c r="JBM38" s="462"/>
      <c r="JBN38" s="462"/>
      <c r="JBO38" s="462"/>
      <c r="JBP38" s="462"/>
      <c r="JBQ38" s="462"/>
      <c r="JBR38" s="462"/>
      <c r="JBS38" s="462"/>
      <c r="JBT38" s="462"/>
      <c r="JBU38" s="462"/>
      <c r="JBV38" s="462"/>
      <c r="JBW38" s="462"/>
      <c r="JBX38" s="462"/>
      <c r="JBY38" s="462"/>
      <c r="JBZ38" s="462"/>
      <c r="JCA38" s="462"/>
      <c r="JCB38" s="462"/>
      <c r="JCC38" s="462"/>
      <c r="JCD38" s="462"/>
      <c r="JCE38" s="462"/>
      <c r="JCF38" s="462"/>
      <c r="JCG38" s="462"/>
      <c r="JCH38" s="462"/>
      <c r="JCI38" s="462"/>
      <c r="JCJ38" s="462"/>
      <c r="JCK38" s="462"/>
      <c r="JCL38" s="462"/>
      <c r="JCM38" s="462"/>
      <c r="JCN38" s="462"/>
      <c r="JCO38" s="462"/>
      <c r="JCP38" s="462"/>
      <c r="JCQ38" s="462"/>
      <c r="JCR38" s="462"/>
      <c r="JCS38" s="462"/>
      <c r="JCT38" s="462"/>
      <c r="JCU38" s="462"/>
      <c r="JCV38" s="462"/>
      <c r="JCW38" s="462"/>
      <c r="JCX38" s="462"/>
      <c r="JCY38" s="462"/>
      <c r="JCZ38" s="462"/>
      <c r="JDA38" s="462"/>
      <c r="JDB38" s="462"/>
      <c r="JDC38" s="462"/>
      <c r="JDD38" s="462"/>
      <c r="JDE38" s="462"/>
      <c r="JDF38" s="462"/>
      <c r="JDG38" s="462"/>
      <c r="JDH38" s="462"/>
      <c r="JDI38" s="462"/>
      <c r="JDJ38" s="462"/>
      <c r="JDK38" s="462"/>
      <c r="JDL38" s="462"/>
      <c r="JDM38" s="462"/>
      <c r="JDN38" s="462"/>
      <c r="JDO38" s="462"/>
      <c r="JDP38" s="462"/>
      <c r="JDQ38" s="462"/>
      <c r="JDR38" s="462"/>
      <c r="JDS38" s="462"/>
      <c r="JDT38" s="462"/>
      <c r="JDU38" s="462"/>
      <c r="JDV38" s="462"/>
      <c r="JDW38" s="462"/>
      <c r="JDX38" s="462"/>
      <c r="JDY38" s="462"/>
      <c r="JDZ38" s="462"/>
      <c r="JEA38" s="462"/>
      <c r="JEB38" s="462"/>
      <c r="JEC38" s="462"/>
      <c r="JED38" s="462"/>
      <c r="JEE38" s="462"/>
      <c r="JEF38" s="462"/>
      <c r="JEG38" s="462"/>
      <c r="JEH38" s="462"/>
      <c r="JEI38" s="462"/>
      <c r="JEJ38" s="462"/>
      <c r="JEK38" s="462"/>
      <c r="JEL38" s="462"/>
      <c r="JEM38" s="462"/>
      <c r="JEN38" s="462"/>
      <c r="JEO38" s="462"/>
      <c r="JEP38" s="462"/>
      <c r="JEQ38" s="462"/>
      <c r="JER38" s="462"/>
      <c r="JES38" s="462"/>
      <c r="JET38" s="462"/>
      <c r="JEU38" s="462"/>
      <c r="JEV38" s="462"/>
      <c r="JEW38" s="462"/>
      <c r="JEX38" s="462"/>
      <c r="JEY38" s="462"/>
      <c r="JEZ38" s="462"/>
      <c r="JFA38" s="462"/>
      <c r="JFB38" s="462"/>
      <c r="JFC38" s="462"/>
      <c r="JFD38" s="462"/>
      <c r="JFE38" s="462"/>
      <c r="JFF38" s="462"/>
      <c r="JFG38" s="462"/>
      <c r="JFH38" s="462"/>
      <c r="JFI38" s="462"/>
      <c r="JFJ38" s="462"/>
      <c r="JFK38" s="462"/>
      <c r="JFL38" s="462"/>
      <c r="JFM38" s="462"/>
      <c r="JFN38" s="462"/>
      <c r="JFO38" s="462"/>
      <c r="JFP38" s="462"/>
      <c r="JFQ38" s="462"/>
      <c r="JFR38" s="462"/>
      <c r="JFS38" s="462"/>
      <c r="JFT38" s="462"/>
      <c r="JFU38" s="462"/>
      <c r="JFV38" s="462"/>
      <c r="JFW38" s="462"/>
      <c r="JFX38" s="462"/>
      <c r="JFY38" s="462"/>
      <c r="JFZ38" s="462"/>
      <c r="JGA38" s="462"/>
      <c r="JGB38" s="462"/>
      <c r="JGC38" s="462"/>
      <c r="JGD38" s="462"/>
      <c r="JGE38" s="462"/>
      <c r="JGF38" s="462"/>
      <c r="JGG38" s="462"/>
      <c r="JGH38" s="462"/>
      <c r="JGI38" s="462"/>
      <c r="JGJ38" s="462"/>
      <c r="JGK38" s="462"/>
      <c r="JGL38" s="462"/>
      <c r="JGM38" s="462"/>
      <c r="JGN38" s="462"/>
      <c r="JGO38" s="462"/>
      <c r="JGP38" s="462"/>
      <c r="JGQ38" s="462"/>
      <c r="JGR38" s="462"/>
      <c r="JGS38" s="462"/>
      <c r="JGT38" s="462"/>
      <c r="JGU38" s="462"/>
      <c r="JGV38" s="462"/>
      <c r="JGW38" s="462"/>
      <c r="JGX38" s="462"/>
      <c r="JGY38" s="462"/>
      <c r="JGZ38" s="462"/>
      <c r="JHA38" s="462"/>
      <c r="JHB38" s="462"/>
      <c r="JHC38" s="462"/>
      <c r="JHD38" s="462"/>
      <c r="JHE38" s="462"/>
      <c r="JHF38" s="462"/>
      <c r="JHG38" s="462"/>
      <c r="JHH38" s="462"/>
      <c r="JHI38" s="462"/>
      <c r="JHJ38" s="462"/>
      <c r="JHK38" s="462"/>
      <c r="JHL38" s="462"/>
      <c r="JHM38" s="462"/>
      <c r="JHN38" s="462"/>
      <c r="JHO38" s="462"/>
      <c r="JHP38" s="462"/>
      <c r="JHQ38" s="462"/>
      <c r="JHR38" s="462"/>
      <c r="JHS38" s="462"/>
      <c r="JHT38" s="462"/>
      <c r="JHU38" s="462"/>
      <c r="JHV38" s="462"/>
      <c r="JHW38" s="462"/>
      <c r="JHX38" s="462"/>
      <c r="JHY38" s="462"/>
      <c r="JHZ38" s="462"/>
      <c r="JIA38" s="462"/>
      <c r="JIB38" s="462"/>
      <c r="JIC38" s="462"/>
      <c r="JID38" s="462"/>
      <c r="JIE38" s="462"/>
      <c r="JIF38" s="462"/>
      <c r="JIG38" s="462"/>
      <c r="JIH38" s="462"/>
      <c r="JII38" s="462"/>
      <c r="JIJ38" s="462"/>
      <c r="JIK38" s="462"/>
      <c r="JIL38" s="462"/>
      <c r="JIM38" s="462"/>
      <c r="JIN38" s="462"/>
      <c r="JIO38" s="462"/>
      <c r="JIP38" s="462"/>
      <c r="JIQ38" s="462"/>
      <c r="JIR38" s="462"/>
      <c r="JIS38" s="462"/>
      <c r="JIT38" s="462"/>
      <c r="JIU38" s="462"/>
      <c r="JIV38" s="462"/>
      <c r="JIW38" s="462"/>
      <c r="JIX38" s="462"/>
      <c r="JIY38" s="462"/>
      <c r="JIZ38" s="462"/>
      <c r="JJA38" s="462"/>
      <c r="JJB38" s="462"/>
      <c r="JJC38" s="462"/>
      <c r="JJD38" s="462"/>
      <c r="JJE38" s="462"/>
      <c r="JJF38" s="462"/>
      <c r="JJG38" s="462"/>
      <c r="JJH38" s="462"/>
      <c r="JJI38" s="462"/>
      <c r="JJJ38" s="462"/>
      <c r="JJK38" s="462"/>
      <c r="JJL38" s="462"/>
      <c r="JJM38" s="462"/>
      <c r="JJN38" s="462"/>
      <c r="JJO38" s="462"/>
      <c r="JJP38" s="462"/>
      <c r="JJQ38" s="462"/>
      <c r="JJR38" s="462"/>
      <c r="JJS38" s="462"/>
      <c r="JJT38" s="462"/>
      <c r="JJU38" s="462"/>
      <c r="JJV38" s="462"/>
      <c r="JJW38" s="462"/>
      <c r="JJX38" s="462"/>
      <c r="JJY38" s="462"/>
      <c r="JJZ38" s="462"/>
      <c r="JKA38" s="462"/>
      <c r="JKB38" s="462"/>
      <c r="JKC38" s="462"/>
      <c r="JKD38" s="462"/>
      <c r="JKE38" s="462"/>
      <c r="JKF38" s="462"/>
      <c r="JKG38" s="462"/>
      <c r="JKH38" s="462"/>
      <c r="JKI38" s="462"/>
      <c r="JKJ38" s="462"/>
      <c r="JKK38" s="462"/>
      <c r="JKL38" s="462"/>
      <c r="JKM38" s="462"/>
      <c r="JKN38" s="462"/>
      <c r="JKO38" s="462"/>
      <c r="JKP38" s="462"/>
      <c r="JKQ38" s="462"/>
      <c r="JKR38" s="462"/>
      <c r="JKS38" s="462"/>
      <c r="JKT38" s="462"/>
      <c r="JKU38" s="462"/>
      <c r="JKV38" s="462"/>
      <c r="JKW38" s="462"/>
      <c r="JKX38" s="462"/>
      <c r="JKY38" s="462"/>
      <c r="JKZ38" s="462"/>
      <c r="JLA38" s="462"/>
      <c r="JLB38" s="462"/>
      <c r="JLC38" s="462"/>
      <c r="JLD38" s="462"/>
      <c r="JLE38" s="462"/>
      <c r="JLF38" s="462"/>
      <c r="JLG38" s="462"/>
      <c r="JLH38" s="462"/>
      <c r="JLI38" s="462"/>
      <c r="JLJ38" s="462"/>
      <c r="JLK38" s="462"/>
      <c r="JLL38" s="462"/>
      <c r="JLM38" s="462"/>
      <c r="JLN38" s="462"/>
      <c r="JLO38" s="462"/>
      <c r="JLP38" s="462"/>
      <c r="JLQ38" s="462"/>
      <c r="JLR38" s="462"/>
      <c r="JLS38" s="462"/>
      <c r="JLT38" s="462"/>
      <c r="JLU38" s="462"/>
      <c r="JLV38" s="462"/>
      <c r="JLW38" s="462"/>
      <c r="JLX38" s="462"/>
      <c r="JLY38" s="462"/>
      <c r="JLZ38" s="462"/>
      <c r="JMA38" s="462"/>
      <c r="JMB38" s="462"/>
      <c r="JMC38" s="462"/>
      <c r="JMD38" s="462"/>
      <c r="JME38" s="462"/>
      <c r="JMF38" s="462"/>
      <c r="JMG38" s="462"/>
      <c r="JMH38" s="462"/>
      <c r="JMI38" s="462"/>
      <c r="JMJ38" s="462"/>
      <c r="JMK38" s="462"/>
      <c r="JML38" s="462"/>
      <c r="JMM38" s="462"/>
      <c r="JMN38" s="462"/>
      <c r="JMO38" s="462"/>
      <c r="JMP38" s="462"/>
      <c r="JMQ38" s="462"/>
      <c r="JMR38" s="462"/>
      <c r="JMS38" s="462"/>
      <c r="JMT38" s="462"/>
      <c r="JMU38" s="462"/>
      <c r="JMV38" s="462"/>
      <c r="JMW38" s="462"/>
      <c r="JMX38" s="462"/>
      <c r="JMY38" s="462"/>
      <c r="JMZ38" s="462"/>
      <c r="JNA38" s="462"/>
      <c r="JNB38" s="462"/>
      <c r="JNC38" s="462"/>
      <c r="JND38" s="462"/>
      <c r="JNE38" s="462"/>
      <c r="JNF38" s="462"/>
      <c r="JNG38" s="462"/>
      <c r="JNH38" s="462"/>
      <c r="JNI38" s="462"/>
      <c r="JNJ38" s="462"/>
      <c r="JNK38" s="462"/>
      <c r="JNL38" s="462"/>
      <c r="JNM38" s="462"/>
      <c r="JNN38" s="462"/>
      <c r="JNO38" s="462"/>
      <c r="JNP38" s="462"/>
      <c r="JNQ38" s="462"/>
      <c r="JNR38" s="462"/>
      <c r="JNS38" s="462"/>
      <c r="JNT38" s="462"/>
      <c r="JNU38" s="462"/>
      <c r="JNV38" s="462"/>
      <c r="JNW38" s="462"/>
      <c r="JNX38" s="462"/>
      <c r="JNY38" s="462"/>
      <c r="JNZ38" s="462"/>
      <c r="JOA38" s="462"/>
      <c r="JOB38" s="462"/>
      <c r="JOC38" s="462"/>
      <c r="JOD38" s="462"/>
      <c r="JOE38" s="462"/>
      <c r="JOF38" s="462"/>
      <c r="JOG38" s="462"/>
      <c r="JOH38" s="462"/>
      <c r="JOI38" s="462"/>
      <c r="JOJ38" s="462"/>
      <c r="JOK38" s="462"/>
      <c r="JOL38" s="462"/>
      <c r="JOM38" s="462"/>
      <c r="JON38" s="462"/>
      <c r="JOO38" s="462"/>
      <c r="JOP38" s="462"/>
      <c r="JOQ38" s="462"/>
      <c r="JOR38" s="462"/>
      <c r="JOS38" s="462"/>
      <c r="JOT38" s="462"/>
      <c r="JOU38" s="462"/>
      <c r="JOV38" s="462"/>
      <c r="JOW38" s="462"/>
      <c r="JOX38" s="462"/>
      <c r="JOY38" s="462"/>
      <c r="JOZ38" s="462"/>
      <c r="JPA38" s="462"/>
      <c r="JPB38" s="462"/>
      <c r="JPC38" s="462"/>
      <c r="JPD38" s="462"/>
      <c r="JPE38" s="462"/>
      <c r="JPF38" s="462"/>
      <c r="JPG38" s="462"/>
      <c r="JPH38" s="462"/>
      <c r="JPI38" s="462"/>
      <c r="JPJ38" s="462"/>
      <c r="JPK38" s="462"/>
      <c r="JPL38" s="462"/>
      <c r="JPM38" s="462"/>
      <c r="JPN38" s="462"/>
      <c r="JPO38" s="462"/>
      <c r="JPP38" s="462"/>
      <c r="JPQ38" s="462"/>
      <c r="JPR38" s="462"/>
      <c r="JPS38" s="462"/>
      <c r="JPT38" s="462"/>
      <c r="JPU38" s="462"/>
      <c r="JPV38" s="462"/>
      <c r="JPW38" s="462"/>
      <c r="JPX38" s="462"/>
      <c r="JPY38" s="462"/>
      <c r="JPZ38" s="462"/>
      <c r="JQA38" s="462"/>
      <c r="JQB38" s="462"/>
      <c r="JQC38" s="462"/>
      <c r="JQD38" s="462"/>
      <c r="JQE38" s="462"/>
      <c r="JQF38" s="462"/>
      <c r="JQG38" s="462"/>
      <c r="JQH38" s="462"/>
      <c r="JQI38" s="462"/>
      <c r="JQJ38" s="462"/>
      <c r="JQK38" s="462"/>
      <c r="JQL38" s="462"/>
      <c r="JQM38" s="462"/>
      <c r="JQN38" s="462"/>
      <c r="JQO38" s="462"/>
      <c r="JQP38" s="462"/>
      <c r="JQQ38" s="462"/>
      <c r="JQR38" s="462"/>
      <c r="JQS38" s="462"/>
      <c r="JQT38" s="462"/>
      <c r="JQU38" s="462"/>
      <c r="JQV38" s="462"/>
      <c r="JQW38" s="462"/>
      <c r="JQX38" s="462"/>
      <c r="JQY38" s="462"/>
      <c r="JQZ38" s="462"/>
      <c r="JRA38" s="462"/>
      <c r="JRB38" s="462"/>
      <c r="JRC38" s="462"/>
      <c r="JRD38" s="462"/>
      <c r="JRE38" s="462"/>
      <c r="JRF38" s="462"/>
      <c r="JRG38" s="462"/>
      <c r="JRH38" s="462"/>
      <c r="JRI38" s="462"/>
      <c r="JRJ38" s="462"/>
      <c r="JRK38" s="462"/>
      <c r="JRL38" s="462"/>
      <c r="JRM38" s="462"/>
      <c r="JRN38" s="462"/>
      <c r="JRO38" s="462"/>
      <c r="JRP38" s="462"/>
      <c r="JRQ38" s="462"/>
      <c r="JRR38" s="462"/>
      <c r="JRS38" s="462"/>
      <c r="JRT38" s="462"/>
      <c r="JRU38" s="462"/>
      <c r="JRV38" s="462"/>
      <c r="JRW38" s="462"/>
      <c r="JRX38" s="462"/>
      <c r="JRY38" s="462"/>
      <c r="JRZ38" s="462"/>
      <c r="JSA38" s="462"/>
      <c r="JSB38" s="462"/>
      <c r="JSC38" s="462"/>
      <c r="JSD38" s="462"/>
      <c r="JSE38" s="462"/>
      <c r="JSF38" s="462"/>
      <c r="JSG38" s="462"/>
      <c r="JSH38" s="462"/>
      <c r="JSI38" s="462"/>
      <c r="JSJ38" s="462"/>
      <c r="JSK38" s="462"/>
      <c r="JSL38" s="462"/>
      <c r="JSM38" s="462"/>
      <c r="JSN38" s="462"/>
      <c r="JSO38" s="462"/>
      <c r="JSP38" s="462"/>
      <c r="JSQ38" s="462"/>
      <c r="JSR38" s="462"/>
      <c r="JSS38" s="462"/>
      <c r="JST38" s="462"/>
      <c r="JSU38" s="462"/>
      <c r="JSV38" s="462"/>
      <c r="JSW38" s="462"/>
      <c r="JSX38" s="462"/>
      <c r="JSY38" s="462"/>
      <c r="JSZ38" s="462"/>
      <c r="JTA38" s="462"/>
      <c r="JTB38" s="462"/>
      <c r="JTC38" s="462"/>
      <c r="JTD38" s="462"/>
      <c r="JTE38" s="462"/>
      <c r="JTF38" s="462"/>
      <c r="JTG38" s="462"/>
      <c r="JTH38" s="462"/>
      <c r="JTI38" s="462"/>
      <c r="JTJ38" s="462"/>
      <c r="JTK38" s="462"/>
      <c r="JTL38" s="462"/>
      <c r="JTM38" s="462"/>
      <c r="JTN38" s="462"/>
      <c r="JTO38" s="462"/>
      <c r="JTP38" s="462"/>
      <c r="JTQ38" s="462"/>
      <c r="JTR38" s="462"/>
      <c r="JTS38" s="462"/>
      <c r="JTT38" s="462"/>
      <c r="JTU38" s="462"/>
      <c r="JTV38" s="462"/>
      <c r="JTW38" s="462"/>
      <c r="JTX38" s="462"/>
      <c r="JTY38" s="462"/>
      <c r="JTZ38" s="462"/>
      <c r="JUA38" s="462"/>
      <c r="JUB38" s="462"/>
      <c r="JUC38" s="462"/>
      <c r="JUD38" s="462"/>
      <c r="JUE38" s="462"/>
      <c r="JUF38" s="462"/>
      <c r="JUG38" s="462"/>
      <c r="JUH38" s="462"/>
      <c r="JUI38" s="462"/>
      <c r="JUJ38" s="462"/>
      <c r="JUK38" s="462"/>
      <c r="JUL38" s="462"/>
      <c r="JUM38" s="462"/>
      <c r="JUN38" s="462"/>
      <c r="JUO38" s="462"/>
      <c r="JUP38" s="462"/>
      <c r="JUQ38" s="462"/>
      <c r="JUR38" s="462"/>
      <c r="JUS38" s="462"/>
      <c r="JUT38" s="462"/>
      <c r="JUU38" s="462"/>
      <c r="JUV38" s="462"/>
      <c r="JUW38" s="462"/>
      <c r="JUX38" s="462"/>
      <c r="JUY38" s="462"/>
      <c r="JUZ38" s="462"/>
      <c r="JVA38" s="462"/>
      <c r="JVB38" s="462"/>
      <c r="JVC38" s="462"/>
      <c r="JVD38" s="462"/>
      <c r="JVE38" s="462"/>
      <c r="JVF38" s="462"/>
      <c r="JVG38" s="462"/>
      <c r="JVH38" s="462"/>
      <c r="JVI38" s="462"/>
      <c r="JVJ38" s="462"/>
      <c r="JVK38" s="462"/>
      <c r="JVL38" s="462"/>
      <c r="JVM38" s="462"/>
      <c r="JVN38" s="462"/>
      <c r="JVO38" s="462"/>
      <c r="JVP38" s="462"/>
      <c r="JVQ38" s="462"/>
      <c r="JVR38" s="462"/>
      <c r="JVS38" s="462"/>
      <c r="JVT38" s="462"/>
      <c r="JVU38" s="462"/>
      <c r="JVV38" s="462"/>
      <c r="JVW38" s="462"/>
      <c r="JVX38" s="462"/>
      <c r="JVY38" s="462"/>
      <c r="JVZ38" s="462"/>
      <c r="JWA38" s="462"/>
      <c r="JWB38" s="462"/>
      <c r="JWC38" s="462"/>
      <c r="JWD38" s="462"/>
      <c r="JWE38" s="462"/>
      <c r="JWF38" s="462"/>
      <c r="JWG38" s="462"/>
      <c r="JWH38" s="462"/>
      <c r="JWI38" s="462"/>
      <c r="JWJ38" s="462"/>
      <c r="JWK38" s="462"/>
      <c r="JWL38" s="462"/>
      <c r="JWM38" s="462"/>
      <c r="JWN38" s="462"/>
      <c r="JWO38" s="462"/>
      <c r="JWP38" s="462"/>
      <c r="JWQ38" s="462"/>
      <c r="JWR38" s="462"/>
      <c r="JWS38" s="462"/>
      <c r="JWT38" s="462"/>
      <c r="JWU38" s="462"/>
      <c r="JWV38" s="462"/>
      <c r="JWW38" s="462"/>
      <c r="JWX38" s="462"/>
      <c r="JWY38" s="462"/>
      <c r="JWZ38" s="462"/>
      <c r="JXA38" s="462"/>
      <c r="JXB38" s="462"/>
      <c r="JXC38" s="462"/>
      <c r="JXD38" s="462"/>
      <c r="JXE38" s="462"/>
      <c r="JXF38" s="462"/>
      <c r="JXG38" s="462"/>
      <c r="JXH38" s="462"/>
      <c r="JXI38" s="462"/>
      <c r="JXJ38" s="462"/>
      <c r="JXK38" s="462"/>
      <c r="JXL38" s="462"/>
      <c r="JXM38" s="462"/>
      <c r="JXN38" s="462"/>
      <c r="JXO38" s="462"/>
      <c r="JXP38" s="462"/>
      <c r="JXQ38" s="462"/>
      <c r="JXR38" s="462"/>
      <c r="JXS38" s="462"/>
      <c r="JXT38" s="462"/>
      <c r="JXU38" s="462"/>
      <c r="JXV38" s="462"/>
      <c r="JXW38" s="462"/>
      <c r="JXX38" s="462"/>
      <c r="JXY38" s="462"/>
      <c r="JXZ38" s="462"/>
      <c r="JYA38" s="462"/>
      <c r="JYB38" s="462"/>
      <c r="JYC38" s="462"/>
      <c r="JYD38" s="462"/>
      <c r="JYE38" s="462"/>
      <c r="JYF38" s="462"/>
      <c r="JYG38" s="462"/>
      <c r="JYH38" s="462"/>
      <c r="JYI38" s="462"/>
      <c r="JYJ38" s="462"/>
      <c r="JYK38" s="462"/>
      <c r="JYL38" s="462"/>
      <c r="JYM38" s="462"/>
      <c r="JYN38" s="462"/>
      <c r="JYO38" s="462"/>
      <c r="JYP38" s="462"/>
      <c r="JYQ38" s="462"/>
      <c r="JYR38" s="462"/>
      <c r="JYS38" s="462"/>
      <c r="JYT38" s="462"/>
      <c r="JYU38" s="462"/>
      <c r="JYV38" s="462"/>
      <c r="JYW38" s="462"/>
      <c r="JYX38" s="462"/>
      <c r="JYY38" s="462"/>
      <c r="JYZ38" s="462"/>
      <c r="JZA38" s="462"/>
      <c r="JZB38" s="462"/>
      <c r="JZC38" s="462"/>
      <c r="JZD38" s="462"/>
      <c r="JZE38" s="462"/>
      <c r="JZF38" s="462"/>
      <c r="JZG38" s="462"/>
      <c r="JZH38" s="462"/>
      <c r="JZI38" s="462"/>
      <c r="JZJ38" s="462"/>
      <c r="JZK38" s="462"/>
      <c r="JZL38" s="462"/>
      <c r="JZM38" s="462"/>
      <c r="JZN38" s="462"/>
      <c r="JZO38" s="462"/>
      <c r="JZP38" s="462"/>
      <c r="JZQ38" s="462"/>
      <c r="JZR38" s="462"/>
      <c r="JZS38" s="462"/>
      <c r="JZT38" s="462"/>
      <c r="JZU38" s="462"/>
      <c r="JZV38" s="462"/>
      <c r="JZW38" s="462"/>
      <c r="JZX38" s="462"/>
      <c r="JZY38" s="462"/>
      <c r="JZZ38" s="462"/>
      <c r="KAA38" s="462"/>
      <c r="KAB38" s="462"/>
      <c r="KAC38" s="462"/>
      <c r="KAD38" s="462"/>
      <c r="KAE38" s="462"/>
      <c r="KAF38" s="462"/>
      <c r="KAG38" s="462"/>
      <c r="KAH38" s="462"/>
      <c r="KAI38" s="462"/>
      <c r="KAJ38" s="462"/>
      <c r="KAK38" s="462"/>
      <c r="KAL38" s="462"/>
      <c r="KAM38" s="462"/>
      <c r="KAN38" s="462"/>
      <c r="KAO38" s="462"/>
      <c r="KAP38" s="462"/>
      <c r="KAQ38" s="462"/>
      <c r="KAR38" s="462"/>
      <c r="KAS38" s="462"/>
      <c r="KAT38" s="462"/>
      <c r="KAU38" s="462"/>
      <c r="KAV38" s="462"/>
      <c r="KAW38" s="462"/>
      <c r="KAX38" s="462"/>
      <c r="KAY38" s="462"/>
      <c r="KAZ38" s="462"/>
      <c r="KBA38" s="462"/>
      <c r="KBB38" s="462"/>
      <c r="KBC38" s="462"/>
      <c r="KBD38" s="462"/>
      <c r="KBE38" s="462"/>
      <c r="KBF38" s="462"/>
      <c r="KBG38" s="462"/>
      <c r="KBH38" s="462"/>
      <c r="KBI38" s="462"/>
      <c r="KBJ38" s="462"/>
      <c r="KBK38" s="462"/>
      <c r="KBL38" s="462"/>
      <c r="KBM38" s="462"/>
      <c r="KBN38" s="462"/>
      <c r="KBO38" s="462"/>
      <c r="KBP38" s="462"/>
      <c r="KBQ38" s="462"/>
      <c r="KBR38" s="462"/>
      <c r="KBS38" s="462"/>
      <c r="KBT38" s="462"/>
      <c r="KBU38" s="462"/>
      <c r="KBV38" s="462"/>
      <c r="KBW38" s="462"/>
      <c r="KBX38" s="462"/>
      <c r="KBY38" s="462"/>
      <c r="KBZ38" s="462"/>
      <c r="KCA38" s="462"/>
      <c r="KCB38" s="462"/>
      <c r="KCC38" s="462"/>
      <c r="KCD38" s="462"/>
      <c r="KCE38" s="462"/>
      <c r="KCF38" s="462"/>
      <c r="KCG38" s="462"/>
      <c r="KCH38" s="462"/>
      <c r="KCI38" s="462"/>
      <c r="KCJ38" s="462"/>
      <c r="KCK38" s="462"/>
      <c r="KCL38" s="462"/>
      <c r="KCM38" s="462"/>
      <c r="KCN38" s="462"/>
      <c r="KCO38" s="462"/>
      <c r="KCP38" s="462"/>
      <c r="KCQ38" s="462"/>
      <c r="KCR38" s="462"/>
      <c r="KCS38" s="462"/>
      <c r="KCT38" s="462"/>
      <c r="KCU38" s="462"/>
      <c r="KCV38" s="462"/>
      <c r="KCW38" s="462"/>
      <c r="KCX38" s="462"/>
      <c r="KCY38" s="462"/>
      <c r="KCZ38" s="462"/>
      <c r="KDA38" s="462"/>
      <c r="KDB38" s="462"/>
      <c r="KDC38" s="462"/>
      <c r="KDD38" s="462"/>
      <c r="KDE38" s="462"/>
      <c r="KDF38" s="462"/>
      <c r="KDG38" s="462"/>
      <c r="KDH38" s="462"/>
      <c r="KDI38" s="462"/>
      <c r="KDJ38" s="462"/>
      <c r="KDK38" s="462"/>
      <c r="KDL38" s="462"/>
      <c r="KDM38" s="462"/>
      <c r="KDN38" s="462"/>
      <c r="KDO38" s="462"/>
      <c r="KDP38" s="462"/>
      <c r="KDQ38" s="462"/>
      <c r="KDR38" s="462"/>
      <c r="KDS38" s="462"/>
      <c r="KDT38" s="462"/>
      <c r="KDU38" s="462"/>
      <c r="KDV38" s="462"/>
      <c r="KDW38" s="462"/>
      <c r="KDX38" s="462"/>
      <c r="KDY38" s="462"/>
      <c r="KDZ38" s="462"/>
      <c r="KEA38" s="462"/>
      <c r="KEB38" s="462"/>
      <c r="KEC38" s="462"/>
      <c r="KED38" s="462"/>
      <c r="KEE38" s="462"/>
      <c r="KEF38" s="462"/>
      <c r="KEG38" s="462"/>
      <c r="KEH38" s="462"/>
      <c r="KEI38" s="462"/>
      <c r="KEJ38" s="462"/>
      <c r="KEK38" s="462"/>
      <c r="KEL38" s="462"/>
      <c r="KEM38" s="462"/>
      <c r="KEN38" s="462"/>
      <c r="KEO38" s="462"/>
      <c r="KEP38" s="462"/>
      <c r="KEQ38" s="462"/>
      <c r="KER38" s="462"/>
      <c r="KES38" s="462"/>
      <c r="KET38" s="462"/>
      <c r="KEU38" s="462"/>
      <c r="KEV38" s="462"/>
      <c r="KEW38" s="462"/>
      <c r="KEX38" s="462"/>
      <c r="KEY38" s="462"/>
      <c r="KEZ38" s="462"/>
      <c r="KFA38" s="462"/>
      <c r="KFB38" s="462"/>
      <c r="KFC38" s="462"/>
      <c r="KFD38" s="462"/>
      <c r="KFE38" s="462"/>
      <c r="KFF38" s="462"/>
      <c r="KFG38" s="462"/>
      <c r="KFH38" s="462"/>
      <c r="KFI38" s="462"/>
      <c r="KFJ38" s="462"/>
      <c r="KFK38" s="462"/>
      <c r="KFL38" s="462"/>
      <c r="KFM38" s="462"/>
      <c r="KFN38" s="462"/>
      <c r="KFO38" s="462"/>
      <c r="KFP38" s="462"/>
      <c r="KFQ38" s="462"/>
      <c r="KFR38" s="462"/>
      <c r="KFS38" s="462"/>
      <c r="KFT38" s="462"/>
      <c r="KFU38" s="462"/>
      <c r="KFV38" s="462"/>
      <c r="KFW38" s="462"/>
      <c r="KFX38" s="462"/>
      <c r="KFY38" s="462"/>
      <c r="KFZ38" s="462"/>
      <c r="KGA38" s="462"/>
      <c r="KGB38" s="462"/>
      <c r="KGC38" s="462"/>
      <c r="KGD38" s="462"/>
      <c r="KGE38" s="462"/>
      <c r="KGF38" s="462"/>
      <c r="KGG38" s="462"/>
      <c r="KGH38" s="462"/>
      <c r="KGI38" s="462"/>
      <c r="KGJ38" s="462"/>
      <c r="KGK38" s="462"/>
      <c r="KGL38" s="462"/>
      <c r="KGM38" s="462"/>
      <c r="KGN38" s="462"/>
      <c r="KGO38" s="462"/>
      <c r="KGP38" s="462"/>
      <c r="KGQ38" s="462"/>
      <c r="KGR38" s="462"/>
      <c r="KGS38" s="462"/>
      <c r="KGT38" s="462"/>
      <c r="KGU38" s="462"/>
      <c r="KGV38" s="462"/>
      <c r="KGW38" s="462"/>
      <c r="KGX38" s="462"/>
      <c r="KGY38" s="462"/>
      <c r="KGZ38" s="462"/>
      <c r="KHA38" s="462"/>
      <c r="KHB38" s="462"/>
      <c r="KHC38" s="462"/>
      <c r="KHD38" s="462"/>
      <c r="KHE38" s="462"/>
      <c r="KHF38" s="462"/>
      <c r="KHG38" s="462"/>
      <c r="KHH38" s="462"/>
      <c r="KHI38" s="462"/>
      <c r="KHJ38" s="462"/>
      <c r="KHK38" s="462"/>
      <c r="KHL38" s="462"/>
      <c r="KHM38" s="462"/>
      <c r="KHN38" s="462"/>
      <c r="KHO38" s="462"/>
      <c r="KHP38" s="462"/>
      <c r="KHQ38" s="462"/>
      <c r="KHR38" s="462"/>
      <c r="KHS38" s="462"/>
      <c r="KHT38" s="462"/>
      <c r="KHU38" s="462"/>
      <c r="KHV38" s="462"/>
      <c r="KHW38" s="462"/>
      <c r="KHX38" s="462"/>
      <c r="KHY38" s="462"/>
      <c r="KHZ38" s="462"/>
      <c r="KIA38" s="462"/>
      <c r="KIB38" s="462"/>
      <c r="KIC38" s="462"/>
      <c r="KID38" s="462"/>
      <c r="KIE38" s="462"/>
      <c r="KIF38" s="462"/>
      <c r="KIG38" s="462"/>
      <c r="KIH38" s="462"/>
      <c r="KII38" s="462"/>
      <c r="KIJ38" s="462"/>
      <c r="KIK38" s="462"/>
      <c r="KIL38" s="462"/>
      <c r="KIM38" s="462"/>
      <c r="KIN38" s="462"/>
      <c r="KIO38" s="462"/>
      <c r="KIP38" s="462"/>
      <c r="KIQ38" s="462"/>
      <c r="KIR38" s="462"/>
      <c r="KIS38" s="462"/>
      <c r="KIT38" s="462"/>
      <c r="KIU38" s="462"/>
      <c r="KIV38" s="462"/>
      <c r="KIW38" s="462"/>
      <c r="KIX38" s="462"/>
      <c r="KIY38" s="462"/>
      <c r="KIZ38" s="462"/>
      <c r="KJA38" s="462"/>
      <c r="KJB38" s="462"/>
      <c r="KJC38" s="462"/>
      <c r="KJD38" s="462"/>
      <c r="KJE38" s="462"/>
      <c r="KJF38" s="462"/>
      <c r="KJG38" s="462"/>
      <c r="KJH38" s="462"/>
      <c r="KJI38" s="462"/>
      <c r="KJJ38" s="462"/>
      <c r="KJK38" s="462"/>
      <c r="KJL38" s="462"/>
      <c r="KJM38" s="462"/>
      <c r="KJN38" s="462"/>
      <c r="KJO38" s="462"/>
      <c r="KJP38" s="462"/>
      <c r="KJQ38" s="462"/>
      <c r="KJR38" s="462"/>
      <c r="KJS38" s="462"/>
      <c r="KJT38" s="462"/>
      <c r="KJU38" s="462"/>
      <c r="KJV38" s="462"/>
      <c r="KJW38" s="462"/>
      <c r="KJX38" s="462"/>
      <c r="KJY38" s="462"/>
      <c r="KJZ38" s="462"/>
      <c r="KKA38" s="462"/>
      <c r="KKB38" s="462"/>
      <c r="KKC38" s="462"/>
      <c r="KKD38" s="462"/>
      <c r="KKE38" s="462"/>
      <c r="KKF38" s="462"/>
      <c r="KKG38" s="462"/>
      <c r="KKH38" s="462"/>
      <c r="KKI38" s="462"/>
      <c r="KKJ38" s="462"/>
      <c r="KKK38" s="462"/>
      <c r="KKL38" s="462"/>
      <c r="KKM38" s="462"/>
      <c r="KKN38" s="462"/>
      <c r="KKO38" s="462"/>
      <c r="KKP38" s="462"/>
      <c r="KKQ38" s="462"/>
      <c r="KKR38" s="462"/>
      <c r="KKS38" s="462"/>
      <c r="KKT38" s="462"/>
      <c r="KKU38" s="462"/>
      <c r="KKV38" s="462"/>
      <c r="KKW38" s="462"/>
      <c r="KKX38" s="462"/>
      <c r="KKY38" s="462"/>
      <c r="KKZ38" s="462"/>
      <c r="KLA38" s="462"/>
      <c r="KLB38" s="462"/>
      <c r="KLC38" s="462"/>
      <c r="KLD38" s="462"/>
      <c r="KLE38" s="462"/>
      <c r="KLF38" s="462"/>
      <c r="KLG38" s="462"/>
      <c r="KLH38" s="462"/>
      <c r="KLI38" s="462"/>
      <c r="KLJ38" s="462"/>
      <c r="KLK38" s="462"/>
      <c r="KLL38" s="462"/>
      <c r="KLM38" s="462"/>
      <c r="KLN38" s="462"/>
      <c r="KLO38" s="462"/>
      <c r="KLP38" s="462"/>
      <c r="KLQ38" s="462"/>
      <c r="KLR38" s="462"/>
      <c r="KLS38" s="462"/>
      <c r="KLT38" s="462"/>
      <c r="KLU38" s="462"/>
      <c r="KLV38" s="462"/>
      <c r="KLW38" s="462"/>
      <c r="KLX38" s="462"/>
      <c r="KLY38" s="462"/>
      <c r="KLZ38" s="462"/>
      <c r="KMA38" s="462"/>
      <c r="KMB38" s="462"/>
      <c r="KMC38" s="462"/>
      <c r="KMD38" s="462"/>
      <c r="KME38" s="462"/>
      <c r="KMF38" s="462"/>
      <c r="KMG38" s="462"/>
      <c r="KMH38" s="462"/>
      <c r="KMI38" s="462"/>
      <c r="KMJ38" s="462"/>
      <c r="KMK38" s="462"/>
      <c r="KML38" s="462"/>
      <c r="KMM38" s="462"/>
      <c r="KMN38" s="462"/>
      <c r="KMO38" s="462"/>
      <c r="KMP38" s="462"/>
      <c r="KMQ38" s="462"/>
      <c r="KMR38" s="462"/>
      <c r="KMS38" s="462"/>
      <c r="KMT38" s="462"/>
      <c r="KMU38" s="462"/>
      <c r="KMV38" s="462"/>
      <c r="KMW38" s="462"/>
      <c r="KMX38" s="462"/>
      <c r="KMY38" s="462"/>
      <c r="KMZ38" s="462"/>
      <c r="KNA38" s="462"/>
      <c r="KNB38" s="462"/>
      <c r="KNC38" s="462"/>
      <c r="KND38" s="462"/>
      <c r="KNE38" s="462"/>
      <c r="KNF38" s="462"/>
      <c r="KNG38" s="462"/>
      <c r="KNH38" s="462"/>
      <c r="KNI38" s="462"/>
      <c r="KNJ38" s="462"/>
      <c r="KNK38" s="462"/>
      <c r="KNL38" s="462"/>
      <c r="KNM38" s="462"/>
      <c r="KNN38" s="462"/>
      <c r="KNO38" s="462"/>
      <c r="KNP38" s="462"/>
      <c r="KNQ38" s="462"/>
      <c r="KNR38" s="462"/>
      <c r="KNS38" s="462"/>
      <c r="KNT38" s="462"/>
      <c r="KNU38" s="462"/>
      <c r="KNV38" s="462"/>
      <c r="KNW38" s="462"/>
      <c r="KNX38" s="462"/>
      <c r="KNY38" s="462"/>
      <c r="KNZ38" s="462"/>
      <c r="KOA38" s="462"/>
      <c r="KOB38" s="462"/>
      <c r="KOC38" s="462"/>
      <c r="KOD38" s="462"/>
      <c r="KOE38" s="462"/>
      <c r="KOF38" s="462"/>
      <c r="KOG38" s="462"/>
      <c r="KOH38" s="462"/>
      <c r="KOI38" s="462"/>
      <c r="KOJ38" s="462"/>
      <c r="KOK38" s="462"/>
      <c r="KOL38" s="462"/>
      <c r="KOM38" s="462"/>
      <c r="KON38" s="462"/>
      <c r="KOO38" s="462"/>
      <c r="KOP38" s="462"/>
      <c r="KOQ38" s="462"/>
      <c r="KOR38" s="462"/>
      <c r="KOS38" s="462"/>
      <c r="KOT38" s="462"/>
      <c r="KOU38" s="462"/>
      <c r="KOV38" s="462"/>
      <c r="KOW38" s="462"/>
      <c r="KOX38" s="462"/>
      <c r="KOY38" s="462"/>
      <c r="KOZ38" s="462"/>
      <c r="KPA38" s="462"/>
      <c r="KPB38" s="462"/>
      <c r="KPC38" s="462"/>
      <c r="KPD38" s="462"/>
      <c r="KPE38" s="462"/>
      <c r="KPF38" s="462"/>
      <c r="KPG38" s="462"/>
      <c r="KPH38" s="462"/>
      <c r="KPI38" s="462"/>
      <c r="KPJ38" s="462"/>
      <c r="KPK38" s="462"/>
      <c r="KPL38" s="462"/>
      <c r="KPM38" s="462"/>
      <c r="KPN38" s="462"/>
      <c r="KPO38" s="462"/>
      <c r="KPP38" s="462"/>
      <c r="KPQ38" s="462"/>
      <c r="KPR38" s="462"/>
      <c r="KPS38" s="462"/>
      <c r="KPT38" s="462"/>
      <c r="KPU38" s="462"/>
      <c r="KPV38" s="462"/>
      <c r="KPW38" s="462"/>
      <c r="KPX38" s="462"/>
      <c r="KPY38" s="462"/>
      <c r="KPZ38" s="462"/>
      <c r="KQA38" s="462"/>
      <c r="KQB38" s="462"/>
      <c r="KQC38" s="462"/>
      <c r="KQD38" s="462"/>
      <c r="KQE38" s="462"/>
      <c r="KQF38" s="462"/>
      <c r="KQG38" s="462"/>
      <c r="KQH38" s="462"/>
      <c r="KQI38" s="462"/>
      <c r="KQJ38" s="462"/>
      <c r="KQK38" s="462"/>
      <c r="KQL38" s="462"/>
      <c r="KQM38" s="462"/>
      <c r="KQN38" s="462"/>
      <c r="KQO38" s="462"/>
      <c r="KQP38" s="462"/>
      <c r="KQQ38" s="462"/>
      <c r="KQR38" s="462"/>
      <c r="KQS38" s="462"/>
      <c r="KQT38" s="462"/>
      <c r="KQU38" s="462"/>
      <c r="KQV38" s="462"/>
      <c r="KQW38" s="462"/>
      <c r="KQX38" s="462"/>
      <c r="KQY38" s="462"/>
      <c r="KQZ38" s="462"/>
      <c r="KRA38" s="462"/>
      <c r="KRB38" s="462"/>
      <c r="KRC38" s="462"/>
      <c r="KRD38" s="462"/>
      <c r="KRE38" s="462"/>
      <c r="KRF38" s="462"/>
      <c r="KRG38" s="462"/>
      <c r="KRH38" s="462"/>
      <c r="KRI38" s="462"/>
      <c r="KRJ38" s="462"/>
      <c r="KRK38" s="462"/>
      <c r="KRL38" s="462"/>
      <c r="KRM38" s="462"/>
      <c r="KRN38" s="462"/>
      <c r="KRO38" s="462"/>
      <c r="KRP38" s="462"/>
      <c r="KRQ38" s="462"/>
      <c r="KRR38" s="462"/>
      <c r="KRS38" s="462"/>
      <c r="KRT38" s="462"/>
      <c r="KRU38" s="462"/>
      <c r="KRV38" s="462"/>
      <c r="KRW38" s="462"/>
      <c r="KRX38" s="462"/>
      <c r="KRY38" s="462"/>
      <c r="KRZ38" s="462"/>
      <c r="KSA38" s="462"/>
      <c r="KSB38" s="462"/>
      <c r="KSC38" s="462"/>
      <c r="KSD38" s="462"/>
      <c r="KSE38" s="462"/>
      <c r="KSF38" s="462"/>
      <c r="KSG38" s="462"/>
      <c r="KSH38" s="462"/>
      <c r="KSI38" s="462"/>
      <c r="KSJ38" s="462"/>
      <c r="KSK38" s="462"/>
      <c r="KSL38" s="462"/>
      <c r="KSM38" s="462"/>
      <c r="KSN38" s="462"/>
      <c r="KSO38" s="462"/>
      <c r="KSP38" s="462"/>
      <c r="KSQ38" s="462"/>
      <c r="KSR38" s="462"/>
      <c r="KSS38" s="462"/>
      <c r="KST38" s="462"/>
      <c r="KSU38" s="462"/>
      <c r="KSV38" s="462"/>
      <c r="KSW38" s="462"/>
      <c r="KSX38" s="462"/>
      <c r="KSY38" s="462"/>
      <c r="KSZ38" s="462"/>
      <c r="KTA38" s="462"/>
      <c r="KTB38" s="462"/>
      <c r="KTC38" s="462"/>
      <c r="KTD38" s="462"/>
      <c r="KTE38" s="462"/>
      <c r="KTF38" s="462"/>
      <c r="KTG38" s="462"/>
      <c r="KTH38" s="462"/>
      <c r="KTI38" s="462"/>
      <c r="KTJ38" s="462"/>
      <c r="KTK38" s="462"/>
      <c r="KTL38" s="462"/>
      <c r="KTM38" s="462"/>
      <c r="KTN38" s="462"/>
      <c r="KTO38" s="462"/>
      <c r="KTP38" s="462"/>
      <c r="KTQ38" s="462"/>
      <c r="KTR38" s="462"/>
      <c r="KTS38" s="462"/>
      <c r="KTT38" s="462"/>
      <c r="KTU38" s="462"/>
      <c r="KTV38" s="462"/>
      <c r="KTW38" s="462"/>
      <c r="KTX38" s="462"/>
      <c r="KTY38" s="462"/>
      <c r="KTZ38" s="462"/>
      <c r="KUA38" s="462"/>
      <c r="KUB38" s="462"/>
      <c r="KUC38" s="462"/>
      <c r="KUD38" s="462"/>
      <c r="KUE38" s="462"/>
      <c r="KUF38" s="462"/>
      <c r="KUG38" s="462"/>
      <c r="KUH38" s="462"/>
      <c r="KUI38" s="462"/>
      <c r="KUJ38" s="462"/>
      <c r="KUK38" s="462"/>
      <c r="KUL38" s="462"/>
      <c r="KUM38" s="462"/>
      <c r="KUN38" s="462"/>
      <c r="KUO38" s="462"/>
      <c r="KUP38" s="462"/>
      <c r="KUQ38" s="462"/>
      <c r="KUR38" s="462"/>
      <c r="KUS38" s="462"/>
      <c r="KUT38" s="462"/>
      <c r="KUU38" s="462"/>
      <c r="KUV38" s="462"/>
      <c r="KUW38" s="462"/>
      <c r="KUX38" s="462"/>
      <c r="KUY38" s="462"/>
      <c r="KUZ38" s="462"/>
      <c r="KVA38" s="462"/>
      <c r="KVB38" s="462"/>
      <c r="KVC38" s="462"/>
      <c r="KVD38" s="462"/>
      <c r="KVE38" s="462"/>
      <c r="KVF38" s="462"/>
      <c r="KVG38" s="462"/>
      <c r="KVH38" s="462"/>
      <c r="KVI38" s="462"/>
      <c r="KVJ38" s="462"/>
      <c r="KVK38" s="462"/>
      <c r="KVL38" s="462"/>
      <c r="KVM38" s="462"/>
      <c r="KVN38" s="462"/>
      <c r="KVO38" s="462"/>
      <c r="KVP38" s="462"/>
      <c r="KVQ38" s="462"/>
      <c r="KVR38" s="462"/>
      <c r="KVS38" s="462"/>
      <c r="KVT38" s="462"/>
      <c r="KVU38" s="462"/>
      <c r="KVV38" s="462"/>
      <c r="KVW38" s="462"/>
      <c r="KVX38" s="462"/>
      <c r="KVY38" s="462"/>
      <c r="KVZ38" s="462"/>
      <c r="KWA38" s="462"/>
      <c r="KWB38" s="462"/>
      <c r="KWC38" s="462"/>
      <c r="KWD38" s="462"/>
      <c r="KWE38" s="462"/>
      <c r="KWF38" s="462"/>
      <c r="KWG38" s="462"/>
      <c r="KWH38" s="462"/>
      <c r="KWI38" s="462"/>
      <c r="KWJ38" s="462"/>
      <c r="KWK38" s="462"/>
      <c r="KWL38" s="462"/>
      <c r="KWM38" s="462"/>
      <c r="KWN38" s="462"/>
      <c r="KWO38" s="462"/>
      <c r="KWP38" s="462"/>
      <c r="KWQ38" s="462"/>
      <c r="KWR38" s="462"/>
      <c r="KWS38" s="462"/>
      <c r="KWT38" s="462"/>
      <c r="KWU38" s="462"/>
      <c r="KWV38" s="462"/>
      <c r="KWW38" s="462"/>
      <c r="KWX38" s="462"/>
      <c r="KWY38" s="462"/>
      <c r="KWZ38" s="462"/>
      <c r="KXA38" s="462"/>
      <c r="KXB38" s="462"/>
      <c r="KXC38" s="462"/>
      <c r="KXD38" s="462"/>
      <c r="KXE38" s="462"/>
      <c r="KXF38" s="462"/>
      <c r="KXG38" s="462"/>
      <c r="KXH38" s="462"/>
      <c r="KXI38" s="462"/>
      <c r="KXJ38" s="462"/>
      <c r="KXK38" s="462"/>
      <c r="KXL38" s="462"/>
      <c r="KXM38" s="462"/>
      <c r="KXN38" s="462"/>
      <c r="KXO38" s="462"/>
      <c r="KXP38" s="462"/>
      <c r="KXQ38" s="462"/>
      <c r="KXR38" s="462"/>
      <c r="KXS38" s="462"/>
      <c r="KXT38" s="462"/>
      <c r="KXU38" s="462"/>
      <c r="KXV38" s="462"/>
      <c r="KXW38" s="462"/>
      <c r="KXX38" s="462"/>
      <c r="KXY38" s="462"/>
      <c r="KXZ38" s="462"/>
      <c r="KYA38" s="462"/>
      <c r="KYB38" s="462"/>
      <c r="KYC38" s="462"/>
      <c r="KYD38" s="462"/>
      <c r="KYE38" s="462"/>
      <c r="KYF38" s="462"/>
      <c r="KYG38" s="462"/>
      <c r="KYH38" s="462"/>
      <c r="KYI38" s="462"/>
      <c r="KYJ38" s="462"/>
      <c r="KYK38" s="462"/>
      <c r="KYL38" s="462"/>
      <c r="KYM38" s="462"/>
      <c r="KYN38" s="462"/>
      <c r="KYO38" s="462"/>
      <c r="KYP38" s="462"/>
      <c r="KYQ38" s="462"/>
      <c r="KYR38" s="462"/>
      <c r="KYS38" s="462"/>
      <c r="KYT38" s="462"/>
      <c r="KYU38" s="462"/>
      <c r="KYV38" s="462"/>
      <c r="KYW38" s="462"/>
      <c r="KYX38" s="462"/>
      <c r="KYY38" s="462"/>
      <c r="KYZ38" s="462"/>
      <c r="KZA38" s="462"/>
      <c r="KZB38" s="462"/>
      <c r="KZC38" s="462"/>
      <c r="KZD38" s="462"/>
      <c r="KZE38" s="462"/>
      <c r="KZF38" s="462"/>
      <c r="KZG38" s="462"/>
      <c r="KZH38" s="462"/>
      <c r="KZI38" s="462"/>
      <c r="KZJ38" s="462"/>
      <c r="KZK38" s="462"/>
      <c r="KZL38" s="462"/>
      <c r="KZM38" s="462"/>
      <c r="KZN38" s="462"/>
      <c r="KZO38" s="462"/>
      <c r="KZP38" s="462"/>
      <c r="KZQ38" s="462"/>
      <c r="KZR38" s="462"/>
      <c r="KZS38" s="462"/>
      <c r="KZT38" s="462"/>
      <c r="KZU38" s="462"/>
      <c r="KZV38" s="462"/>
      <c r="KZW38" s="462"/>
      <c r="KZX38" s="462"/>
      <c r="KZY38" s="462"/>
      <c r="KZZ38" s="462"/>
      <c r="LAA38" s="462"/>
      <c r="LAB38" s="462"/>
      <c r="LAC38" s="462"/>
      <c r="LAD38" s="462"/>
      <c r="LAE38" s="462"/>
      <c r="LAF38" s="462"/>
      <c r="LAG38" s="462"/>
      <c r="LAH38" s="462"/>
      <c r="LAI38" s="462"/>
      <c r="LAJ38" s="462"/>
      <c r="LAK38" s="462"/>
      <c r="LAL38" s="462"/>
      <c r="LAM38" s="462"/>
      <c r="LAN38" s="462"/>
      <c r="LAO38" s="462"/>
      <c r="LAP38" s="462"/>
      <c r="LAQ38" s="462"/>
      <c r="LAR38" s="462"/>
      <c r="LAS38" s="462"/>
      <c r="LAT38" s="462"/>
      <c r="LAU38" s="462"/>
      <c r="LAV38" s="462"/>
      <c r="LAW38" s="462"/>
      <c r="LAX38" s="462"/>
      <c r="LAY38" s="462"/>
      <c r="LAZ38" s="462"/>
      <c r="LBA38" s="462"/>
      <c r="LBB38" s="462"/>
      <c r="LBC38" s="462"/>
      <c r="LBD38" s="462"/>
      <c r="LBE38" s="462"/>
      <c r="LBF38" s="462"/>
      <c r="LBG38" s="462"/>
      <c r="LBH38" s="462"/>
      <c r="LBI38" s="462"/>
      <c r="LBJ38" s="462"/>
      <c r="LBK38" s="462"/>
      <c r="LBL38" s="462"/>
      <c r="LBM38" s="462"/>
      <c r="LBN38" s="462"/>
      <c r="LBO38" s="462"/>
      <c r="LBP38" s="462"/>
      <c r="LBQ38" s="462"/>
      <c r="LBR38" s="462"/>
      <c r="LBS38" s="462"/>
      <c r="LBT38" s="462"/>
      <c r="LBU38" s="462"/>
      <c r="LBV38" s="462"/>
      <c r="LBW38" s="462"/>
      <c r="LBX38" s="462"/>
      <c r="LBY38" s="462"/>
      <c r="LBZ38" s="462"/>
      <c r="LCA38" s="462"/>
      <c r="LCB38" s="462"/>
      <c r="LCC38" s="462"/>
      <c r="LCD38" s="462"/>
      <c r="LCE38" s="462"/>
      <c r="LCF38" s="462"/>
      <c r="LCG38" s="462"/>
      <c r="LCH38" s="462"/>
      <c r="LCI38" s="462"/>
      <c r="LCJ38" s="462"/>
      <c r="LCK38" s="462"/>
      <c r="LCL38" s="462"/>
      <c r="LCM38" s="462"/>
      <c r="LCN38" s="462"/>
      <c r="LCO38" s="462"/>
      <c r="LCP38" s="462"/>
      <c r="LCQ38" s="462"/>
      <c r="LCR38" s="462"/>
      <c r="LCS38" s="462"/>
      <c r="LCT38" s="462"/>
      <c r="LCU38" s="462"/>
      <c r="LCV38" s="462"/>
      <c r="LCW38" s="462"/>
      <c r="LCX38" s="462"/>
      <c r="LCY38" s="462"/>
      <c r="LCZ38" s="462"/>
      <c r="LDA38" s="462"/>
      <c r="LDB38" s="462"/>
      <c r="LDC38" s="462"/>
      <c r="LDD38" s="462"/>
      <c r="LDE38" s="462"/>
      <c r="LDF38" s="462"/>
      <c r="LDG38" s="462"/>
      <c r="LDH38" s="462"/>
      <c r="LDI38" s="462"/>
      <c r="LDJ38" s="462"/>
      <c r="LDK38" s="462"/>
      <c r="LDL38" s="462"/>
      <c r="LDM38" s="462"/>
      <c r="LDN38" s="462"/>
      <c r="LDO38" s="462"/>
      <c r="LDP38" s="462"/>
      <c r="LDQ38" s="462"/>
      <c r="LDR38" s="462"/>
      <c r="LDS38" s="462"/>
      <c r="LDT38" s="462"/>
      <c r="LDU38" s="462"/>
      <c r="LDV38" s="462"/>
      <c r="LDW38" s="462"/>
      <c r="LDX38" s="462"/>
      <c r="LDY38" s="462"/>
      <c r="LDZ38" s="462"/>
      <c r="LEA38" s="462"/>
      <c r="LEB38" s="462"/>
      <c r="LEC38" s="462"/>
      <c r="LED38" s="462"/>
      <c r="LEE38" s="462"/>
      <c r="LEF38" s="462"/>
      <c r="LEG38" s="462"/>
      <c r="LEH38" s="462"/>
      <c r="LEI38" s="462"/>
      <c r="LEJ38" s="462"/>
      <c r="LEK38" s="462"/>
      <c r="LEL38" s="462"/>
      <c r="LEM38" s="462"/>
      <c r="LEN38" s="462"/>
      <c r="LEO38" s="462"/>
      <c r="LEP38" s="462"/>
      <c r="LEQ38" s="462"/>
      <c r="LER38" s="462"/>
      <c r="LES38" s="462"/>
      <c r="LET38" s="462"/>
      <c r="LEU38" s="462"/>
      <c r="LEV38" s="462"/>
      <c r="LEW38" s="462"/>
      <c r="LEX38" s="462"/>
      <c r="LEY38" s="462"/>
      <c r="LEZ38" s="462"/>
      <c r="LFA38" s="462"/>
      <c r="LFB38" s="462"/>
      <c r="LFC38" s="462"/>
      <c r="LFD38" s="462"/>
      <c r="LFE38" s="462"/>
      <c r="LFF38" s="462"/>
      <c r="LFG38" s="462"/>
      <c r="LFH38" s="462"/>
      <c r="LFI38" s="462"/>
      <c r="LFJ38" s="462"/>
      <c r="LFK38" s="462"/>
      <c r="LFL38" s="462"/>
      <c r="LFM38" s="462"/>
      <c r="LFN38" s="462"/>
      <c r="LFO38" s="462"/>
      <c r="LFP38" s="462"/>
      <c r="LFQ38" s="462"/>
      <c r="LFR38" s="462"/>
      <c r="LFS38" s="462"/>
      <c r="LFT38" s="462"/>
      <c r="LFU38" s="462"/>
      <c r="LFV38" s="462"/>
      <c r="LFW38" s="462"/>
      <c r="LFX38" s="462"/>
      <c r="LFY38" s="462"/>
      <c r="LFZ38" s="462"/>
      <c r="LGA38" s="462"/>
      <c r="LGB38" s="462"/>
      <c r="LGC38" s="462"/>
      <c r="LGD38" s="462"/>
      <c r="LGE38" s="462"/>
      <c r="LGF38" s="462"/>
      <c r="LGG38" s="462"/>
      <c r="LGH38" s="462"/>
      <c r="LGI38" s="462"/>
      <c r="LGJ38" s="462"/>
      <c r="LGK38" s="462"/>
      <c r="LGL38" s="462"/>
      <c r="LGM38" s="462"/>
      <c r="LGN38" s="462"/>
      <c r="LGO38" s="462"/>
      <c r="LGP38" s="462"/>
      <c r="LGQ38" s="462"/>
      <c r="LGR38" s="462"/>
      <c r="LGS38" s="462"/>
      <c r="LGT38" s="462"/>
      <c r="LGU38" s="462"/>
      <c r="LGV38" s="462"/>
      <c r="LGW38" s="462"/>
      <c r="LGX38" s="462"/>
      <c r="LGY38" s="462"/>
      <c r="LGZ38" s="462"/>
      <c r="LHA38" s="462"/>
      <c r="LHB38" s="462"/>
      <c r="LHC38" s="462"/>
      <c r="LHD38" s="462"/>
      <c r="LHE38" s="462"/>
      <c r="LHF38" s="462"/>
      <c r="LHG38" s="462"/>
      <c r="LHH38" s="462"/>
      <c r="LHI38" s="462"/>
      <c r="LHJ38" s="462"/>
      <c r="LHK38" s="462"/>
      <c r="LHL38" s="462"/>
      <c r="LHM38" s="462"/>
      <c r="LHN38" s="462"/>
      <c r="LHO38" s="462"/>
      <c r="LHP38" s="462"/>
      <c r="LHQ38" s="462"/>
      <c r="LHR38" s="462"/>
      <c r="LHS38" s="462"/>
      <c r="LHT38" s="462"/>
      <c r="LHU38" s="462"/>
      <c r="LHV38" s="462"/>
      <c r="LHW38" s="462"/>
      <c r="LHX38" s="462"/>
      <c r="LHY38" s="462"/>
      <c r="LHZ38" s="462"/>
      <c r="LIA38" s="462"/>
      <c r="LIB38" s="462"/>
      <c r="LIC38" s="462"/>
      <c r="LID38" s="462"/>
      <c r="LIE38" s="462"/>
      <c r="LIF38" s="462"/>
      <c r="LIG38" s="462"/>
      <c r="LIH38" s="462"/>
      <c r="LII38" s="462"/>
      <c r="LIJ38" s="462"/>
      <c r="LIK38" s="462"/>
      <c r="LIL38" s="462"/>
      <c r="LIM38" s="462"/>
      <c r="LIN38" s="462"/>
      <c r="LIO38" s="462"/>
      <c r="LIP38" s="462"/>
      <c r="LIQ38" s="462"/>
      <c r="LIR38" s="462"/>
      <c r="LIS38" s="462"/>
      <c r="LIT38" s="462"/>
      <c r="LIU38" s="462"/>
      <c r="LIV38" s="462"/>
      <c r="LIW38" s="462"/>
      <c r="LIX38" s="462"/>
      <c r="LIY38" s="462"/>
      <c r="LIZ38" s="462"/>
      <c r="LJA38" s="462"/>
      <c r="LJB38" s="462"/>
      <c r="LJC38" s="462"/>
      <c r="LJD38" s="462"/>
      <c r="LJE38" s="462"/>
      <c r="LJF38" s="462"/>
      <c r="LJG38" s="462"/>
      <c r="LJH38" s="462"/>
      <c r="LJI38" s="462"/>
      <c r="LJJ38" s="462"/>
      <c r="LJK38" s="462"/>
      <c r="LJL38" s="462"/>
      <c r="LJM38" s="462"/>
      <c r="LJN38" s="462"/>
      <c r="LJO38" s="462"/>
      <c r="LJP38" s="462"/>
      <c r="LJQ38" s="462"/>
      <c r="LJR38" s="462"/>
      <c r="LJS38" s="462"/>
      <c r="LJT38" s="462"/>
      <c r="LJU38" s="462"/>
      <c r="LJV38" s="462"/>
      <c r="LJW38" s="462"/>
      <c r="LJX38" s="462"/>
      <c r="LJY38" s="462"/>
      <c r="LJZ38" s="462"/>
      <c r="LKA38" s="462"/>
      <c r="LKB38" s="462"/>
      <c r="LKC38" s="462"/>
      <c r="LKD38" s="462"/>
      <c r="LKE38" s="462"/>
      <c r="LKF38" s="462"/>
      <c r="LKG38" s="462"/>
      <c r="LKH38" s="462"/>
      <c r="LKI38" s="462"/>
      <c r="LKJ38" s="462"/>
      <c r="LKK38" s="462"/>
      <c r="LKL38" s="462"/>
      <c r="LKM38" s="462"/>
      <c r="LKN38" s="462"/>
      <c r="LKO38" s="462"/>
      <c r="LKP38" s="462"/>
      <c r="LKQ38" s="462"/>
      <c r="LKR38" s="462"/>
      <c r="LKS38" s="462"/>
      <c r="LKT38" s="462"/>
      <c r="LKU38" s="462"/>
      <c r="LKV38" s="462"/>
      <c r="LKW38" s="462"/>
      <c r="LKX38" s="462"/>
      <c r="LKY38" s="462"/>
      <c r="LKZ38" s="462"/>
      <c r="LLA38" s="462"/>
      <c r="LLB38" s="462"/>
      <c r="LLC38" s="462"/>
      <c r="LLD38" s="462"/>
      <c r="LLE38" s="462"/>
      <c r="LLF38" s="462"/>
      <c r="LLG38" s="462"/>
      <c r="LLH38" s="462"/>
      <c r="LLI38" s="462"/>
      <c r="LLJ38" s="462"/>
      <c r="LLK38" s="462"/>
      <c r="LLL38" s="462"/>
      <c r="LLM38" s="462"/>
      <c r="LLN38" s="462"/>
      <c r="LLO38" s="462"/>
      <c r="LLP38" s="462"/>
      <c r="LLQ38" s="462"/>
      <c r="LLR38" s="462"/>
      <c r="LLS38" s="462"/>
      <c r="LLT38" s="462"/>
      <c r="LLU38" s="462"/>
      <c r="LLV38" s="462"/>
      <c r="LLW38" s="462"/>
      <c r="LLX38" s="462"/>
      <c r="LLY38" s="462"/>
      <c r="LLZ38" s="462"/>
      <c r="LMA38" s="462"/>
      <c r="LMB38" s="462"/>
      <c r="LMC38" s="462"/>
      <c r="LMD38" s="462"/>
      <c r="LME38" s="462"/>
      <c r="LMF38" s="462"/>
      <c r="LMG38" s="462"/>
      <c r="LMH38" s="462"/>
      <c r="LMI38" s="462"/>
      <c r="LMJ38" s="462"/>
      <c r="LMK38" s="462"/>
      <c r="LML38" s="462"/>
      <c r="LMM38" s="462"/>
      <c r="LMN38" s="462"/>
      <c r="LMO38" s="462"/>
      <c r="LMP38" s="462"/>
      <c r="LMQ38" s="462"/>
      <c r="LMR38" s="462"/>
      <c r="LMS38" s="462"/>
      <c r="LMT38" s="462"/>
      <c r="LMU38" s="462"/>
      <c r="LMV38" s="462"/>
      <c r="LMW38" s="462"/>
      <c r="LMX38" s="462"/>
      <c r="LMY38" s="462"/>
      <c r="LMZ38" s="462"/>
      <c r="LNA38" s="462"/>
      <c r="LNB38" s="462"/>
      <c r="LNC38" s="462"/>
      <c r="LND38" s="462"/>
      <c r="LNE38" s="462"/>
      <c r="LNF38" s="462"/>
      <c r="LNG38" s="462"/>
      <c r="LNH38" s="462"/>
      <c r="LNI38" s="462"/>
      <c r="LNJ38" s="462"/>
      <c r="LNK38" s="462"/>
      <c r="LNL38" s="462"/>
      <c r="LNM38" s="462"/>
      <c r="LNN38" s="462"/>
      <c r="LNO38" s="462"/>
      <c r="LNP38" s="462"/>
      <c r="LNQ38" s="462"/>
      <c r="LNR38" s="462"/>
      <c r="LNS38" s="462"/>
      <c r="LNT38" s="462"/>
      <c r="LNU38" s="462"/>
      <c r="LNV38" s="462"/>
      <c r="LNW38" s="462"/>
      <c r="LNX38" s="462"/>
      <c r="LNY38" s="462"/>
      <c r="LNZ38" s="462"/>
      <c r="LOA38" s="462"/>
      <c r="LOB38" s="462"/>
      <c r="LOC38" s="462"/>
      <c r="LOD38" s="462"/>
      <c r="LOE38" s="462"/>
      <c r="LOF38" s="462"/>
      <c r="LOG38" s="462"/>
      <c r="LOH38" s="462"/>
      <c r="LOI38" s="462"/>
      <c r="LOJ38" s="462"/>
      <c r="LOK38" s="462"/>
      <c r="LOL38" s="462"/>
      <c r="LOM38" s="462"/>
      <c r="LON38" s="462"/>
      <c r="LOO38" s="462"/>
      <c r="LOP38" s="462"/>
      <c r="LOQ38" s="462"/>
      <c r="LOR38" s="462"/>
      <c r="LOS38" s="462"/>
      <c r="LOT38" s="462"/>
      <c r="LOU38" s="462"/>
      <c r="LOV38" s="462"/>
      <c r="LOW38" s="462"/>
      <c r="LOX38" s="462"/>
      <c r="LOY38" s="462"/>
      <c r="LOZ38" s="462"/>
      <c r="LPA38" s="462"/>
      <c r="LPB38" s="462"/>
      <c r="LPC38" s="462"/>
      <c r="LPD38" s="462"/>
      <c r="LPE38" s="462"/>
      <c r="LPF38" s="462"/>
      <c r="LPG38" s="462"/>
      <c r="LPH38" s="462"/>
      <c r="LPI38" s="462"/>
      <c r="LPJ38" s="462"/>
      <c r="LPK38" s="462"/>
      <c r="LPL38" s="462"/>
      <c r="LPM38" s="462"/>
      <c r="LPN38" s="462"/>
      <c r="LPO38" s="462"/>
      <c r="LPP38" s="462"/>
      <c r="LPQ38" s="462"/>
      <c r="LPR38" s="462"/>
      <c r="LPS38" s="462"/>
      <c r="LPT38" s="462"/>
      <c r="LPU38" s="462"/>
      <c r="LPV38" s="462"/>
      <c r="LPW38" s="462"/>
      <c r="LPX38" s="462"/>
      <c r="LPY38" s="462"/>
      <c r="LPZ38" s="462"/>
      <c r="LQA38" s="462"/>
      <c r="LQB38" s="462"/>
      <c r="LQC38" s="462"/>
      <c r="LQD38" s="462"/>
      <c r="LQE38" s="462"/>
      <c r="LQF38" s="462"/>
      <c r="LQG38" s="462"/>
      <c r="LQH38" s="462"/>
      <c r="LQI38" s="462"/>
      <c r="LQJ38" s="462"/>
      <c r="LQK38" s="462"/>
      <c r="LQL38" s="462"/>
      <c r="LQM38" s="462"/>
      <c r="LQN38" s="462"/>
      <c r="LQO38" s="462"/>
      <c r="LQP38" s="462"/>
      <c r="LQQ38" s="462"/>
      <c r="LQR38" s="462"/>
      <c r="LQS38" s="462"/>
      <c r="LQT38" s="462"/>
      <c r="LQU38" s="462"/>
      <c r="LQV38" s="462"/>
      <c r="LQW38" s="462"/>
      <c r="LQX38" s="462"/>
      <c r="LQY38" s="462"/>
      <c r="LQZ38" s="462"/>
      <c r="LRA38" s="462"/>
      <c r="LRB38" s="462"/>
      <c r="LRC38" s="462"/>
      <c r="LRD38" s="462"/>
      <c r="LRE38" s="462"/>
      <c r="LRF38" s="462"/>
      <c r="LRG38" s="462"/>
      <c r="LRH38" s="462"/>
      <c r="LRI38" s="462"/>
      <c r="LRJ38" s="462"/>
      <c r="LRK38" s="462"/>
      <c r="LRL38" s="462"/>
      <c r="LRM38" s="462"/>
      <c r="LRN38" s="462"/>
      <c r="LRO38" s="462"/>
      <c r="LRP38" s="462"/>
      <c r="LRQ38" s="462"/>
      <c r="LRR38" s="462"/>
      <c r="LRS38" s="462"/>
      <c r="LRT38" s="462"/>
      <c r="LRU38" s="462"/>
      <c r="LRV38" s="462"/>
      <c r="LRW38" s="462"/>
      <c r="LRX38" s="462"/>
      <c r="LRY38" s="462"/>
      <c r="LRZ38" s="462"/>
      <c r="LSA38" s="462"/>
      <c r="LSB38" s="462"/>
      <c r="LSC38" s="462"/>
      <c r="LSD38" s="462"/>
      <c r="LSE38" s="462"/>
      <c r="LSF38" s="462"/>
      <c r="LSG38" s="462"/>
      <c r="LSH38" s="462"/>
      <c r="LSI38" s="462"/>
      <c r="LSJ38" s="462"/>
      <c r="LSK38" s="462"/>
      <c r="LSL38" s="462"/>
      <c r="LSM38" s="462"/>
      <c r="LSN38" s="462"/>
      <c r="LSO38" s="462"/>
      <c r="LSP38" s="462"/>
      <c r="LSQ38" s="462"/>
      <c r="LSR38" s="462"/>
      <c r="LSS38" s="462"/>
      <c r="LST38" s="462"/>
      <c r="LSU38" s="462"/>
      <c r="LSV38" s="462"/>
      <c r="LSW38" s="462"/>
      <c r="LSX38" s="462"/>
      <c r="LSY38" s="462"/>
      <c r="LSZ38" s="462"/>
      <c r="LTA38" s="462"/>
      <c r="LTB38" s="462"/>
      <c r="LTC38" s="462"/>
      <c r="LTD38" s="462"/>
      <c r="LTE38" s="462"/>
      <c r="LTF38" s="462"/>
      <c r="LTG38" s="462"/>
      <c r="LTH38" s="462"/>
      <c r="LTI38" s="462"/>
      <c r="LTJ38" s="462"/>
      <c r="LTK38" s="462"/>
      <c r="LTL38" s="462"/>
      <c r="LTM38" s="462"/>
      <c r="LTN38" s="462"/>
      <c r="LTO38" s="462"/>
      <c r="LTP38" s="462"/>
      <c r="LTQ38" s="462"/>
      <c r="LTR38" s="462"/>
      <c r="LTS38" s="462"/>
      <c r="LTT38" s="462"/>
      <c r="LTU38" s="462"/>
      <c r="LTV38" s="462"/>
      <c r="LTW38" s="462"/>
      <c r="LTX38" s="462"/>
      <c r="LTY38" s="462"/>
      <c r="LTZ38" s="462"/>
      <c r="LUA38" s="462"/>
      <c r="LUB38" s="462"/>
      <c r="LUC38" s="462"/>
      <c r="LUD38" s="462"/>
      <c r="LUE38" s="462"/>
      <c r="LUF38" s="462"/>
      <c r="LUG38" s="462"/>
      <c r="LUH38" s="462"/>
      <c r="LUI38" s="462"/>
      <c r="LUJ38" s="462"/>
      <c r="LUK38" s="462"/>
      <c r="LUL38" s="462"/>
      <c r="LUM38" s="462"/>
      <c r="LUN38" s="462"/>
      <c r="LUO38" s="462"/>
      <c r="LUP38" s="462"/>
      <c r="LUQ38" s="462"/>
      <c r="LUR38" s="462"/>
      <c r="LUS38" s="462"/>
      <c r="LUT38" s="462"/>
      <c r="LUU38" s="462"/>
      <c r="LUV38" s="462"/>
      <c r="LUW38" s="462"/>
      <c r="LUX38" s="462"/>
      <c r="LUY38" s="462"/>
      <c r="LUZ38" s="462"/>
      <c r="LVA38" s="462"/>
      <c r="LVB38" s="462"/>
      <c r="LVC38" s="462"/>
      <c r="LVD38" s="462"/>
      <c r="LVE38" s="462"/>
      <c r="LVF38" s="462"/>
      <c r="LVG38" s="462"/>
      <c r="LVH38" s="462"/>
      <c r="LVI38" s="462"/>
      <c r="LVJ38" s="462"/>
      <c r="LVK38" s="462"/>
      <c r="LVL38" s="462"/>
      <c r="LVM38" s="462"/>
      <c r="LVN38" s="462"/>
      <c r="LVO38" s="462"/>
      <c r="LVP38" s="462"/>
      <c r="LVQ38" s="462"/>
      <c r="LVR38" s="462"/>
      <c r="LVS38" s="462"/>
      <c r="LVT38" s="462"/>
      <c r="LVU38" s="462"/>
      <c r="LVV38" s="462"/>
      <c r="LVW38" s="462"/>
      <c r="LVX38" s="462"/>
      <c r="LVY38" s="462"/>
      <c r="LVZ38" s="462"/>
      <c r="LWA38" s="462"/>
      <c r="LWB38" s="462"/>
      <c r="LWC38" s="462"/>
      <c r="LWD38" s="462"/>
      <c r="LWE38" s="462"/>
      <c r="LWF38" s="462"/>
      <c r="LWG38" s="462"/>
      <c r="LWH38" s="462"/>
      <c r="LWI38" s="462"/>
      <c r="LWJ38" s="462"/>
      <c r="LWK38" s="462"/>
      <c r="LWL38" s="462"/>
      <c r="LWM38" s="462"/>
      <c r="LWN38" s="462"/>
      <c r="LWO38" s="462"/>
      <c r="LWP38" s="462"/>
      <c r="LWQ38" s="462"/>
      <c r="LWR38" s="462"/>
      <c r="LWS38" s="462"/>
      <c r="LWT38" s="462"/>
      <c r="LWU38" s="462"/>
      <c r="LWV38" s="462"/>
      <c r="LWW38" s="462"/>
      <c r="LWX38" s="462"/>
      <c r="LWY38" s="462"/>
      <c r="LWZ38" s="462"/>
      <c r="LXA38" s="462"/>
      <c r="LXB38" s="462"/>
      <c r="LXC38" s="462"/>
      <c r="LXD38" s="462"/>
      <c r="LXE38" s="462"/>
      <c r="LXF38" s="462"/>
      <c r="LXG38" s="462"/>
      <c r="LXH38" s="462"/>
      <c r="LXI38" s="462"/>
      <c r="LXJ38" s="462"/>
      <c r="LXK38" s="462"/>
      <c r="LXL38" s="462"/>
      <c r="LXM38" s="462"/>
      <c r="LXN38" s="462"/>
      <c r="LXO38" s="462"/>
      <c r="LXP38" s="462"/>
      <c r="LXQ38" s="462"/>
      <c r="LXR38" s="462"/>
      <c r="LXS38" s="462"/>
      <c r="LXT38" s="462"/>
      <c r="LXU38" s="462"/>
      <c r="LXV38" s="462"/>
      <c r="LXW38" s="462"/>
      <c r="LXX38" s="462"/>
      <c r="LXY38" s="462"/>
      <c r="LXZ38" s="462"/>
      <c r="LYA38" s="462"/>
      <c r="LYB38" s="462"/>
      <c r="LYC38" s="462"/>
      <c r="LYD38" s="462"/>
      <c r="LYE38" s="462"/>
      <c r="LYF38" s="462"/>
      <c r="LYG38" s="462"/>
      <c r="LYH38" s="462"/>
      <c r="LYI38" s="462"/>
      <c r="LYJ38" s="462"/>
      <c r="LYK38" s="462"/>
      <c r="LYL38" s="462"/>
      <c r="LYM38" s="462"/>
      <c r="LYN38" s="462"/>
      <c r="LYO38" s="462"/>
      <c r="LYP38" s="462"/>
      <c r="LYQ38" s="462"/>
      <c r="LYR38" s="462"/>
      <c r="LYS38" s="462"/>
      <c r="LYT38" s="462"/>
      <c r="LYU38" s="462"/>
      <c r="LYV38" s="462"/>
      <c r="LYW38" s="462"/>
      <c r="LYX38" s="462"/>
      <c r="LYY38" s="462"/>
      <c r="LYZ38" s="462"/>
      <c r="LZA38" s="462"/>
      <c r="LZB38" s="462"/>
      <c r="LZC38" s="462"/>
      <c r="LZD38" s="462"/>
      <c r="LZE38" s="462"/>
      <c r="LZF38" s="462"/>
      <c r="LZG38" s="462"/>
      <c r="LZH38" s="462"/>
      <c r="LZI38" s="462"/>
      <c r="LZJ38" s="462"/>
      <c r="LZK38" s="462"/>
      <c r="LZL38" s="462"/>
      <c r="LZM38" s="462"/>
      <c r="LZN38" s="462"/>
      <c r="LZO38" s="462"/>
      <c r="LZP38" s="462"/>
      <c r="LZQ38" s="462"/>
      <c r="LZR38" s="462"/>
      <c r="LZS38" s="462"/>
      <c r="LZT38" s="462"/>
      <c r="LZU38" s="462"/>
      <c r="LZV38" s="462"/>
      <c r="LZW38" s="462"/>
      <c r="LZX38" s="462"/>
      <c r="LZY38" s="462"/>
      <c r="LZZ38" s="462"/>
      <c r="MAA38" s="462"/>
      <c r="MAB38" s="462"/>
      <c r="MAC38" s="462"/>
      <c r="MAD38" s="462"/>
      <c r="MAE38" s="462"/>
      <c r="MAF38" s="462"/>
      <c r="MAG38" s="462"/>
      <c r="MAH38" s="462"/>
      <c r="MAI38" s="462"/>
      <c r="MAJ38" s="462"/>
      <c r="MAK38" s="462"/>
      <c r="MAL38" s="462"/>
      <c r="MAM38" s="462"/>
      <c r="MAN38" s="462"/>
      <c r="MAO38" s="462"/>
      <c r="MAP38" s="462"/>
      <c r="MAQ38" s="462"/>
      <c r="MAR38" s="462"/>
      <c r="MAS38" s="462"/>
      <c r="MAT38" s="462"/>
      <c r="MAU38" s="462"/>
      <c r="MAV38" s="462"/>
      <c r="MAW38" s="462"/>
      <c r="MAX38" s="462"/>
      <c r="MAY38" s="462"/>
      <c r="MAZ38" s="462"/>
      <c r="MBA38" s="462"/>
      <c r="MBB38" s="462"/>
      <c r="MBC38" s="462"/>
      <c r="MBD38" s="462"/>
      <c r="MBE38" s="462"/>
      <c r="MBF38" s="462"/>
      <c r="MBG38" s="462"/>
      <c r="MBH38" s="462"/>
      <c r="MBI38" s="462"/>
      <c r="MBJ38" s="462"/>
      <c r="MBK38" s="462"/>
      <c r="MBL38" s="462"/>
      <c r="MBM38" s="462"/>
      <c r="MBN38" s="462"/>
      <c r="MBO38" s="462"/>
      <c r="MBP38" s="462"/>
      <c r="MBQ38" s="462"/>
      <c r="MBR38" s="462"/>
      <c r="MBS38" s="462"/>
      <c r="MBT38" s="462"/>
      <c r="MBU38" s="462"/>
      <c r="MBV38" s="462"/>
      <c r="MBW38" s="462"/>
      <c r="MBX38" s="462"/>
      <c r="MBY38" s="462"/>
      <c r="MBZ38" s="462"/>
      <c r="MCA38" s="462"/>
      <c r="MCB38" s="462"/>
      <c r="MCC38" s="462"/>
      <c r="MCD38" s="462"/>
      <c r="MCE38" s="462"/>
      <c r="MCF38" s="462"/>
      <c r="MCG38" s="462"/>
      <c r="MCH38" s="462"/>
      <c r="MCI38" s="462"/>
      <c r="MCJ38" s="462"/>
      <c r="MCK38" s="462"/>
      <c r="MCL38" s="462"/>
      <c r="MCM38" s="462"/>
      <c r="MCN38" s="462"/>
      <c r="MCO38" s="462"/>
      <c r="MCP38" s="462"/>
      <c r="MCQ38" s="462"/>
      <c r="MCR38" s="462"/>
      <c r="MCS38" s="462"/>
      <c r="MCT38" s="462"/>
      <c r="MCU38" s="462"/>
      <c r="MCV38" s="462"/>
      <c r="MCW38" s="462"/>
      <c r="MCX38" s="462"/>
      <c r="MCY38" s="462"/>
      <c r="MCZ38" s="462"/>
      <c r="MDA38" s="462"/>
      <c r="MDB38" s="462"/>
      <c r="MDC38" s="462"/>
      <c r="MDD38" s="462"/>
      <c r="MDE38" s="462"/>
      <c r="MDF38" s="462"/>
      <c r="MDG38" s="462"/>
      <c r="MDH38" s="462"/>
      <c r="MDI38" s="462"/>
      <c r="MDJ38" s="462"/>
      <c r="MDK38" s="462"/>
      <c r="MDL38" s="462"/>
      <c r="MDM38" s="462"/>
      <c r="MDN38" s="462"/>
      <c r="MDO38" s="462"/>
      <c r="MDP38" s="462"/>
      <c r="MDQ38" s="462"/>
      <c r="MDR38" s="462"/>
      <c r="MDS38" s="462"/>
      <c r="MDT38" s="462"/>
      <c r="MDU38" s="462"/>
      <c r="MDV38" s="462"/>
      <c r="MDW38" s="462"/>
      <c r="MDX38" s="462"/>
      <c r="MDY38" s="462"/>
      <c r="MDZ38" s="462"/>
      <c r="MEA38" s="462"/>
      <c r="MEB38" s="462"/>
      <c r="MEC38" s="462"/>
      <c r="MED38" s="462"/>
      <c r="MEE38" s="462"/>
      <c r="MEF38" s="462"/>
      <c r="MEG38" s="462"/>
      <c r="MEH38" s="462"/>
      <c r="MEI38" s="462"/>
      <c r="MEJ38" s="462"/>
      <c r="MEK38" s="462"/>
      <c r="MEL38" s="462"/>
      <c r="MEM38" s="462"/>
      <c r="MEN38" s="462"/>
      <c r="MEO38" s="462"/>
      <c r="MEP38" s="462"/>
      <c r="MEQ38" s="462"/>
      <c r="MER38" s="462"/>
      <c r="MES38" s="462"/>
      <c r="MET38" s="462"/>
      <c r="MEU38" s="462"/>
      <c r="MEV38" s="462"/>
      <c r="MEW38" s="462"/>
      <c r="MEX38" s="462"/>
      <c r="MEY38" s="462"/>
      <c r="MEZ38" s="462"/>
      <c r="MFA38" s="462"/>
      <c r="MFB38" s="462"/>
      <c r="MFC38" s="462"/>
      <c r="MFD38" s="462"/>
      <c r="MFE38" s="462"/>
      <c r="MFF38" s="462"/>
      <c r="MFG38" s="462"/>
      <c r="MFH38" s="462"/>
      <c r="MFI38" s="462"/>
      <c r="MFJ38" s="462"/>
      <c r="MFK38" s="462"/>
      <c r="MFL38" s="462"/>
      <c r="MFM38" s="462"/>
      <c r="MFN38" s="462"/>
      <c r="MFO38" s="462"/>
      <c r="MFP38" s="462"/>
      <c r="MFQ38" s="462"/>
      <c r="MFR38" s="462"/>
      <c r="MFS38" s="462"/>
      <c r="MFT38" s="462"/>
      <c r="MFU38" s="462"/>
      <c r="MFV38" s="462"/>
      <c r="MFW38" s="462"/>
      <c r="MFX38" s="462"/>
      <c r="MFY38" s="462"/>
      <c r="MFZ38" s="462"/>
      <c r="MGA38" s="462"/>
      <c r="MGB38" s="462"/>
      <c r="MGC38" s="462"/>
      <c r="MGD38" s="462"/>
      <c r="MGE38" s="462"/>
      <c r="MGF38" s="462"/>
      <c r="MGG38" s="462"/>
      <c r="MGH38" s="462"/>
      <c r="MGI38" s="462"/>
      <c r="MGJ38" s="462"/>
      <c r="MGK38" s="462"/>
      <c r="MGL38" s="462"/>
      <c r="MGM38" s="462"/>
      <c r="MGN38" s="462"/>
      <c r="MGO38" s="462"/>
      <c r="MGP38" s="462"/>
      <c r="MGQ38" s="462"/>
      <c r="MGR38" s="462"/>
      <c r="MGS38" s="462"/>
      <c r="MGT38" s="462"/>
      <c r="MGU38" s="462"/>
      <c r="MGV38" s="462"/>
      <c r="MGW38" s="462"/>
      <c r="MGX38" s="462"/>
      <c r="MGY38" s="462"/>
      <c r="MGZ38" s="462"/>
      <c r="MHA38" s="462"/>
      <c r="MHB38" s="462"/>
      <c r="MHC38" s="462"/>
      <c r="MHD38" s="462"/>
      <c r="MHE38" s="462"/>
      <c r="MHF38" s="462"/>
      <c r="MHG38" s="462"/>
      <c r="MHH38" s="462"/>
      <c r="MHI38" s="462"/>
      <c r="MHJ38" s="462"/>
      <c r="MHK38" s="462"/>
      <c r="MHL38" s="462"/>
      <c r="MHM38" s="462"/>
      <c r="MHN38" s="462"/>
      <c r="MHO38" s="462"/>
      <c r="MHP38" s="462"/>
      <c r="MHQ38" s="462"/>
      <c r="MHR38" s="462"/>
      <c r="MHS38" s="462"/>
      <c r="MHT38" s="462"/>
      <c r="MHU38" s="462"/>
      <c r="MHV38" s="462"/>
      <c r="MHW38" s="462"/>
      <c r="MHX38" s="462"/>
      <c r="MHY38" s="462"/>
      <c r="MHZ38" s="462"/>
      <c r="MIA38" s="462"/>
      <c r="MIB38" s="462"/>
      <c r="MIC38" s="462"/>
      <c r="MID38" s="462"/>
      <c r="MIE38" s="462"/>
      <c r="MIF38" s="462"/>
      <c r="MIG38" s="462"/>
      <c r="MIH38" s="462"/>
      <c r="MII38" s="462"/>
      <c r="MIJ38" s="462"/>
      <c r="MIK38" s="462"/>
      <c r="MIL38" s="462"/>
      <c r="MIM38" s="462"/>
      <c r="MIN38" s="462"/>
      <c r="MIO38" s="462"/>
      <c r="MIP38" s="462"/>
      <c r="MIQ38" s="462"/>
      <c r="MIR38" s="462"/>
      <c r="MIS38" s="462"/>
      <c r="MIT38" s="462"/>
      <c r="MIU38" s="462"/>
      <c r="MIV38" s="462"/>
      <c r="MIW38" s="462"/>
      <c r="MIX38" s="462"/>
      <c r="MIY38" s="462"/>
      <c r="MIZ38" s="462"/>
      <c r="MJA38" s="462"/>
      <c r="MJB38" s="462"/>
      <c r="MJC38" s="462"/>
      <c r="MJD38" s="462"/>
      <c r="MJE38" s="462"/>
      <c r="MJF38" s="462"/>
      <c r="MJG38" s="462"/>
      <c r="MJH38" s="462"/>
      <c r="MJI38" s="462"/>
      <c r="MJJ38" s="462"/>
      <c r="MJK38" s="462"/>
      <c r="MJL38" s="462"/>
      <c r="MJM38" s="462"/>
      <c r="MJN38" s="462"/>
      <c r="MJO38" s="462"/>
      <c r="MJP38" s="462"/>
      <c r="MJQ38" s="462"/>
      <c r="MJR38" s="462"/>
      <c r="MJS38" s="462"/>
      <c r="MJT38" s="462"/>
      <c r="MJU38" s="462"/>
      <c r="MJV38" s="462"/>
      <c r="MJW38" s="462"/>
      <c r="MJX38" s="462"/>
      <c r="MJY38" s="462"/>
      <c r="MJZ38" s="462"/>
      <c r="MKA38" s="462"/>
      <c r="MKB38" s="462"/>
      <c r="MKC38" s="462"/>
      <c r="MKD38" s="462"/>
      <c r="MKE38" s="462"/>
      <c r="MKF38" s="462"/>
      <c r="MKG38" s="462"/>
      <c r="MKH38" s="462"/>
      <c r="MKI38" s="462"/>
      <c r="MKJ38" s="462"/>
      <c r="MKK38" s="462"/>
      <c r="MKL38" s="462"/>
      <c r="MKM38" s="462"/>
      <c r="MKN38" s="462"/>
      <c r="MKO38" s="462"/>
      <c r="MKP38" s="462"/>
      <c r="MKQ38" s="462"/>
      <c r="MKR38" s="462"/>
      <c r="MKS38" s="462"/>
      <c r="MKT38" s="462"/>
      <c r="MKU38" s="462"/>
      <c r="MKV38" s="462"/>
      <c r="MKW38" s="462"/>
      <c r="MKX38" s="462"/>
      <c r="MKY38" s="462"/>
      <c r="MKZ38" s="462"/>
      <c r="MLA38" s="462"/>
      <c r="MLB38" s="462"/>
      <c r="MLC38" s="462"/>
      <c r="MLD38" s="462"/>
      <c r="MLE38" s="462"/>
      <c r="MLF38" s="462"/>
      <c r="MLG38" s="462"/>
      <c r="MLH38" s="462"/>
      <c r="MLI38" s="462"/>
      <c r="MLJ38" s="462"/>
      <c r="MLK38" s="462"/>
      <c r="MLL38" s="462"/>
      <c r="MLM38" s="462"/>
      <c r="MLN38" s="462"/>
      <c r="MLO38" s="462"/>
      <c r="MLP38" s="462"/>
      <c r="MLQ38" s="462"/>
      <c r="MLR38" s="462"/>
      <c r="MLS38" s="462"/>
      <c r="MLT38" s="462"/>
      <c r="MLU38" s="462"/>
      <c r="MLV38" s="462"/>
      <c r="MLW38" s="462"/>
      <c r="MLX38" s="462"/>
      <c r="MLY38" s="462"/>
      <c r="MLZ38" s="462"/>
      <c r="MMA38" s="462"/>
      <c r="MMB38" s="462"/>
      <c r="MMC38" s="462"/>
      <c r="MMD38" s="462"/>
      <c r="MME38" s="462"/>
      <c r="MMF38" s="462"/>
      <c r="MMG38" s="462"/>
      <c r="MMH38" s="462"/>
      <c r="MMI38" s="462"/>
      <c r="MMJ38" s="462"/>
      <c r="MMK38" s="462"/>
      <c r="MML38" s="462"/>
      <c r="MMM38" s="462"/>
      <c r="MMN38" s="462"/>
      <c r="MMO38" s="462"/>
      <c r="MMP38" s="462"/>
      <c r="MMQ38" s="462"/>
      <c r="MMR38" s="462"/>
      <c r="MMS38" s="462"/>
      <c r="MMT38" s="462"/>
      <c r="MMU38" s="462"/>
      <c r="MMV38" s="462"/>
      <c r="MMW38" s="462"/>
      <c r="MMX38" s="462"/>
      <c r="MMY38" s="462"/>
      <c r="MMZ38" s="462"/>
      <c r="MNA38" s="462"/>
      <c r="MNB38" s="462"/>
      <c r="MNC38" s="462"/>
      <c r="MND38" s="462"/>
      <c r="MNE38" s="462"/>
      <c r="MNF38" s="462"/>
      <c r="MNG38" s="462"/>
      <c r="MNH38" s="462"/>
      <c r="MNI38" s="462"/>
      <c r="MNJ38" s="462"/>
      <c r="MNK38" s="462"/>
      <c r="MNL38" s="462"/>
      <c r="MNM38" s="462"/>
      <c r="MNN38" s="462"/>
      <c r="MNO38" s="462"/>
      <c r="MNP38" s="462"/>
      <c r="MNQ38" s="462"/>
      <c r="MNR38" s="462"/>
      <c r="MNS38" s="462"/>
      <c r="MNT38" s="462"/>
      <c r="MNU38" s="462"/>
      <c r="MNV38" s="462"/>
      <c r="MNW38" s="462"/>
      <c r="MNX38" s="462"/>
      <c r="MNY38" s="462"/>
      <c r="MNZ38" s="462"/>
      <c r="MOA38" s="462"/>
      <c r="MOB38" s="462"/>
      <c r="MOC38" s="462"/>
      <c r="MOD38" s="462"/>
      <c r="MOE38" s="462"/>
      <c r="MOF38" s="462"/>
      <c r="MOG38" s="462"/>
      <c r="MOH38" s="462"/>
      <c r="MOI38" s="462"/>
      <c r="MOJ38" s="462"/>
      <c r="MOK38" s="462"/>
      <c r="MOL38" s="462"/>
      <c r="MOM38" s="462"/>
      <c r="MON38" s="462"/>
      <c r="MOO38" s="462"/>
      <c r="MOP38" s="462"/>
      <c r="MOQ38" s="462"/>
      <c r="MOR38" s="462"/>
      <c r="MOS38" s="462"/>
      <c r="MOT38" s="462"/>
      <c r="MOU38" s="462"/>
      <c r="MOV38" s="462"/>
      <c r="MOW38" s="462"/>
      <c r="MOX38" s="462"/>
      <c r="MOY38" s="462"/>
      <c r="MOZ38" s="462"/>
      <c r="MPA38" s="462"/>
      <c r="MPB38" s="462"/>
      <c r="MPC38" s="462"/>
      <c r="MPD38" s="462"/>
      <c r="MPE38" s="462"/>
      <c r="MPF38" s="462"/>
      <c r="MPG38" s="462"/>
      <c r="MPH38" s="462"/>
      <c r="MPI38" s="462"/>
      <c r="MPJ38" s="462"/>
      <c r="MPK38" s="462"/>
      <c r="MPL38" s="462"/>
      <c r="MPM38" s="462"/>
      <c r="MPN38" s="462"/>
      <c r="MPO38" s="462"/>
      <c r="MPP38" s="462"/>
      <c r="MPQ38" s="462"/>
      <c r="MPR38" s="462"/>
      <c r="MPS38" s="462"/>
      <c r="MPT38" s="462"/>
      <c r="MPU38" s="462"/>
      <c r="MPV38" s="462"/>
      <c r="MPW38" s="462"/>
      <c r="MPX38" s="462"/>
      <c r="MPY38" s="462"/>
      <c r="MPZ38" s="462"/>
      <c r="MQA38" s="462"/>
      <c r="MQB38" s="462"/>
      <c r="MQC38" s="462"/>
      <c r="MQD38" s="462"/>
      <c r="MQE38" s="462"/>
      <c r="MQF38" s="462"/>
      <c r="MQG38" s="462"/>
      <c r="MQH38" s="462"/>
      <c r="MQI38" s="462"/>
      <c r="MQJ38" s="462"/>
      <c r="MQK38" s="462"/>
      <c r="MQL38" s="462"/>
      <c r="MQM38" s="462"/>
      <c r="MQN38" s="462"/>
      <c r="MQO38" s="462"/>
      <c r="MQP38" s="462"/>
      <c r="MQQ38" s="462"/>
      <c r="MQR38" s="462"/>
      <c r="MQS38" s="462"/>
      <c r="MQT38" s="462"/>
      <c r="MQU38" s="462"/>
      <c r="MQV38" s="462"/>
      <c r="MQW38" s="462"/>
      <c r="MQX38" s="462"/>
      <c r="MQY38" s="462"/>
      <c r="MQZ38" s="462"/>
      <c r="MRA38" s="462"/>
      <c r="MRB38" s="462"/>
      <c r="MRC38" s="462"/>
      <c r="MRD38" s="462"/>
      <c r="MRE38" s="462"/>
      <c r="MRF38" s="462"/>
      <c r="MRG38" s="462"/>
      <c r="MRH38" s="462"/>
      <c r="MRI38" s="462"/>
      <c r="MRJ38" s="462"/>
      <c r="MRK38" s="462"/>
      <c r="MRL38" s="462"/>
      <c r="MRM38" s="462"/>
      <c r="MRN38" s="462"/>
      <c r="MRO38" s="462"/>
      <c r="MRP38" s="462"/>
      <c r="MRQ38" s="462"/>
      <c r="MRR38" s="462"/>
      <c r="MRS38" s="462"/>
      <c r="MRT38" s="462"/>
      <c r="MRU38" s="462"/>
      <c r="MRV38" s="462"/>
      <c r="MRW38" s="462"/>
      <c r="MRX38" s="462"/>
      <c r="MRY38" s="462"/>
      <c r="MRZ38" s="462"/>
      <c r="MSA38" s="462"/>
      <c r="MSB38" s="462"/>
      <c r="MSC38" s="462"/>
      <c r="MSD38" s="462"/>
      <c r="MSE38" s="462"/>
      <c r="MSF38" s="462"/>
      <c r="MSG38" s="462"/>
      <c r="MSH38" s="462"/>
      <c r="MSI38" s="462"/>
      <c r="MSJ38" s="462"/>
      <c r="MSK38" s="462"/>
      <c r="MSL38" s="462"/>
      <c r="MSM38" s="462"/>
      <c r="MSN38" s="462"/>
      <c r="MSO38" s="462"/>
      <c r="MSP38" s="462"/>
      <c r="MSQ38" s="462"/>
      <c r="MSR38" s="462"/>
      <c r="MSS38" s="462"/>
      <c r="MST38" s="462"/>
      <c r="MSU38" s="462"/>
      <c r="MSV38" s="462"/>
      <c r="MSW38" s="462"/>
      <c r="MSX38" s="462"/>
      <c r="MSY38" s="462"/>
      <c r="MSZ38" s="462"/>
      <c r="MTA38" s="462"/>
      <c r="MTB38" s="462"/>
      <c r="MTC38" s="462"/>
      <c r="MTD38" s="462"/>
      <c r="MTE38" s="462"/>
      <c r="MTF38" s="462"/>
      <c r="MTG38" s="462"/>
      <c r="MTH38" s="462"/>
      <c r="MTI38" s="462"/>
      <c r="MTJ38" s="462"/>
      <c r="MTK38" s="462"/>
      <c r="MTL38" s="462"/>
      <c r="MTM38" s="462"/>
      <c r="MTN38" s="462"/>
      <c r="MTO38" s="462"/>
      <c r="MTP38" s="462"/>
      <c r="MTQ38" s="462"/>
      <c r="MTR38" s="462"/>
      <c r="MTS38" s="462"/>
      <c r="MTT38" s="462"/>
      <c r="MTU38" s="462"/>
      <c r="MTV38" s="462"/>
      <c r="MTW38" s="462"/>
      <c r="MTX38" s="462"/>
      <c r="MTY38" s="462"/>
      <c r="MTZ38" s="462"/>
      <c r="MUA38" s="462"/>
      <c r="MUB38" s="462"/>
      <c r="MUC38" s="462"/>
      <c r="MUD38" s="462"/>
      <c r="MUE38" s="462"/>
      <c r="MUF38" s="462"/>
      <c r="MUG38" s="462"/>
      <c r="MUH38" s="462"/>
      <c r="MUI38" s="462"/>
      <c r="MUJ38" s="462"/>
      <c r="MUK38" s="462"/>
      <c r="MUL38" s="462"/>
      <c r="MUM38" s="462"/>
      <c r="MUN38" s="462"/>
      <c r="MUO38" s="462"/>
      <c r="MUP38" s="462"/>
      <c r="MUQ38" s="462"/>
      <c r="MUR38" s="462"/>
      <c r="MUS38" s="462"/>
      <c r="MUT38" s="462"/>
      <c r="MUU38" s="462"/>
      <c r="MUV38" s="462"/>
      <c r="MUW38" s="462"/>
      <c r="MUX38" s="462"/>
      <c r="MUY38" s="462"/>
      <c r="MUZ38" s="462"/>
      <c r="MVA38" s="462"/>
      <c r="MVB38" s="462"/>
      <c r="MVC38" s="462"/>
      <c r="MVD38" s="462"/>
      <c r="MVE38" s="462"/>
      <c r="MVF38" s="462"/>
      <c r="MVG38" s="462"/>
      <c r="MVH38" s="462"/>
      <c r="MVI38" s="462"/>
      <c r="MVJ38" s="462"/>
      <c r="MVK38" s="462"/>
      <c r="MVL38" s="462"/>
      <c r="MVM38" s="462"/>
      <c r="MVN38" s="462"/>
      <c r="MVO38" s="462"/>
      <c r="MVP38" s="462"/>
      <c r="MVQ38" s="462"/>
      <c r="MVR38" s="462"/>
      <c r="MVS38" s="462"/>
      <c r="MVT38" s="462"/>
      <c r="MVU38" s="462"/>
      <c r="MVV38" s="462"/>
      <c r="MVW38" s="462"/>
      <c r="MVX38" s="462"/>
      <c r="MVY38" s="462"/>
      <c r="MVZ38" s="462"/>
      <c r="MWA38" s="462"/>
      <c r="MWB38" s="462"/>
      <c r="MWC38" s="462"/>
      <c r="MWD38" s="462"/>
      <c r="MWE38" s="462"/>
      <c r="MWF38" s="462"/>
      <c r="MWG38" s="462"/>
      <c r="MWH38" s="462"/>
      <c r="MWI38" s="462"/>
      <c r="MWJ38" s="462"/>
      <c r="MWK38" s="462"/>
      <c r="MWL38" s="462"/>
      <c r="MWM38" s="462"/>
      <c r="MWN38" s="462"/>
      <c r="MWO38" s="462"/>
      <c r="MWP38" s="462"/>
      <c r="MWQ38" s="462"/>
      <c r="MWR38" s="462"/>
      <c r="MWS38" s="462"/>
      <c r="MWT38" s="462"/>
      <c r="MWU38" s="462"/>
      <c r="MWV38" s="462"/>
      <c r="MWW38" s="462"/>
      <c r="MWX38" s="462"/>
      <c r="MWY38" s="462"/>
      <c r="MWZ38" s="462"/>
      <c r="MXA38" s="462"/>
      <c r="MXB38" s="462"/>
      <c r="MXC38" s="462"/>
      <c r="MXD38" s="462"/>
      <c r="MXE38" s="462"/>
      <c r="MXF38" s="462"/>
      <c r="MXG38" s="462"/>
      <c r="MXH38" s="462"/>
      <c r="MXI38" s="462"/>
      <c r="MXJ38" s="462"/>
      <c r="MXK38" s="462"/>
      <c r="MXL38" s="462"/>
      <c r="MXM38" s="462"/>
      <c r="MXN38" s="462"/>
      <c r="MXO38" s="462"/>
      <c r="MXP38" s="462"/>
      <c r="MXQ38" s="462"/>
      <c r="MXR38" s="462"/>
      <c r="MXS38" s="462"/>
      <c r="MXT38" s="462"/>
      <c r="MXU38" s="462"/>
      <c r="MXV38" s="462"/>
      <c r="MXW38" s="462"/>
      <c r="MXX38" s="462"/>
      <c r="MXY38" s="462"/>
      <c r="MXZ38" s="462"/>
      <c r="MYA38" s="462"/>
      <c r="MYB38" s="462"/>
      <c r="MYC38" s="462"/>
      <c r="MYD38" s="462"/>
      <c r="MYE38" s="462"/>
      <c r="MYF38" s="462"/>
      <c r="MYG38" s="462"/>
      <c r="MYH38" s="462"/>
      <c r="MYI38" s="462"/>
      <c r="MYJ38" s="462"/>
      <c r="MYK38" s="462"/>
      <c r="MYL38" s="462"/>
      <c r="MYM38" s="462"/>
      <c r="MYN38" s="462"/>
      <c r="MYO38" s="462"/>
      <c r="MYP38" s="462"/>
      <c r="MYQ38" s="462"/>
      <c r="MYR38" s="462"/>
      <c r="MYS38" s="462"/>
      <c r="MYT38" s="462"/>
      <c r="MYU38" s="462"/>
      <c r="MYV38" s="462"/>
      <c r="MYW38" s="462"/>
      <c r="MYX38" s="462"/>
      <c r="MYY38" s="462"/>
      <c r="MYZ38" s="462"/>
      <c r="MZA38" s="462"/>
      <c r="MZB38" s="462"/>
      <c r="MZC38" s="462"/>
      <c r="MZD38" s="462"/>
      <c r="MZE38" s="462"/>
      <c r="MZF38" s="462"/>
      <c r="MZG38" s="462"/>
      <c r="MZH38" s="462"/>
      <c r="MZI38" s="462"/>
      <c r="MZJ38" s="462"/>
      <c r="MZK38" s="462"/>
      <c r="MZL38" s="462"/>
      <c r="MZM38" s="462"/>
      <c r="MZN38" s="462"/>
      <c r="MZO38" s="462"/>
      <c r="MZP38" s="462"/>
      <c r="MZQ38" s="462"/>
      <c r="MZR38" s="462"/>
      <c r="MZS38" s="462"/>
      <c r="MZT38" s="462"/>
      <c r="MZU38" s="462"/>
      <c r="MZV38" s="462"/>
      <c r="MZW38" s="462"/>
      <c r="MZX38" s="462"/>
      <c r="MZY38" s="462"/>
      <c r="MZZ38" s="462"/>
      <c r="NAA38" s="462"/>
      <c r="NAB38" s="462"/>
      <c r="NAC38" s="462"/>
      <c r="NAD38" s="462"/>
      <c r="NAE38" s="462"/>
      <c r="NAF38" s="462"/>
      <c r="NAG38" s="462"/>
      <c r="NAH38" s="462"/>
      <c r="NAI38" s="462"/>
      <c r="NAJ38" s="462"/>
      <c r="NAK38" s="462"/>
      <c r="NAL38" s="462"/>
      <c r="NAM38" s="462"/>
      <c r="NAN38" s="462"/>
      <c r="NAO38" s="462"/>
      <c r="NAP38" s="462"/>
      <c r="NAQ38" s="462"/>
      <c r="NAR38" s="462"/>
      <c r="NAS38" s="462"/>
      <c r="NAT38" s="462"/>
      <c r="NAU38" s="462"/>
      <c r="NAV38" s="462"/>
      <c r="NAW38" s="462"/>
      <c r="NAX38" s="462"/>
      <c r="NAY38" s="462"/>
      <c r="NAZ38" s="462"/>
      <c r="NBA38" s="462"/>
      <c r="NBB38" s="462"/>
      <c r="NBC38" s="462"/>
      <c r="NBD38" s="462"/>
      <c r="NBE38" s="462"/>
      <c r="NBF38" s="462"/>
      <c r="NBG38" s="462"/>
      <c r="NBH38" s="462"/>
      <c r="NBI38" s="462"/>
      <c r="NBJ38" s="462"/>
      <c r="NBK38" s="462"/>
      <c r="NBL38" s="462"/>
      <c r="NBM38" s="462"/>
      <c r="NBN38" s="462"/>
      <c r="NBO38" s="462"/>
      <c r="NBP38" s="462"/>
      <c r="NBQ38" s="462"/>
      <c r="NBR38" s="462"/>
      <c r="NBS38" s="462"/>
      <c r="NBT38" s="462"/>
      <c r="NBU38" s="462"/>
      <c r="NBV38" s="462"/>
      <c r="NBW38" s="462"/>
      <c r="NBX38" s="462"/>
      <c r="NBY38" s="462"/>
      <c r="NBZ38" s="462"/>
      <c r="NCA38" s="462"/>
      <c r="NCB38" s="462"/>
      <c r="NCC38" s="462"/>
      <c r="NCD38" s="462"/>
      <c r="NCE38" s="462"/>
      <c r="NCF38" s="462"/>
      <c r="NCG38" s="462"/>
      <c r="NCH38" s="462"/>
      <c r="NCI38" s="462"/>
      <c r="NCJ38" s="462"/>
      <c r="NCK38" s="462"/>
      <c r="NCL38" s="462"/>
      <c r="NCM38" s="462"/>
      <c r="NCN38" s="462"/>
      <c r="NCO38" s="462"/>
      <c r="NCP38" s="462"/>
      <c r="NCQ38" s="462"/>
      <c r="NCR38" s="462"/>
      <c r="NCS38" s="462"/>
      <c r="NCT38" s="462"/>
      <c r="NCU38" s="462"/>
      <c r="NCV38" s="462"/>
      <c r="NCW38" s="462"/>
      <c r="NCX38" s="462"/>
      <c r="NCY38" s="462"/>
      <c r="NCZ38" s="462"/>
      <c r="NDA38" s="462"/>
      <c r="NDB38" s="462"/>
      <c r="NDC38" s="462"/>
      <c r="NDD38" s="462"/>
      <c r="NDE38" s="462"/>
      <c r="NDF38" s="462"/>
      <c r="NDG38" s="462"/>
      <c r="NDH38" s="462"/>
      <c r="NDI38" s="462"/>
      <c r="NDJ38" s="462"/>
      <c r="NDK38" s="462"/>
      <c r="NDL38" s="462"/>
      <c r="NDM38" s="462"/>
      <c r="NDN38" s="462"/>
      <c r="NDO38" s="462"/>
      <c r="NDP38" s="462"/>
      <c r="NDQ38" s="462"/>
      <c r="NDR38" s="462"/>
      <c r="NDS38" s="462"/>
      <c r="NDT38" s="462"/>
      <c r="NDU38" s="462"/>
      <c r="NDV38" s="462"/>
      <c r="NDW38" s="462"/>
      <c r="NDX38" s="462"/>
      <c r="NDY38" s="462"/>
      <c r="NDZ38" s="462"/>
      <c r="NEA38" s="462"/>
      <c r="NEB38" s="462"/>
      <c r="NEC38" s="462"/>
      <c r="NED38" s="462"/>
      <c r="NEE38" s="462"/>
      <c r="NEF38" s="462"/>
      <c r="NEG38" s="462"/>
      <c r="NEH38" s="462"/>
      <c r="NEI38" s="462"/>
      <c r="NEJ38" s="462"/>
      <c r="NEK38" s="462"/>
      <c r="NEL38" s="462"/>
      <c r="NEM38" s="462"/>
      <c r="NEN38" s="462"/>
      <c r="NEO38" s="462"/>
      <c r="NEP38" s="462"/>
      <c r="NEQ38" s="462"/>
      <c r="NER38" s="462"/>
      <c r="NES38" s="462"/>
      <c r="NET38" s="462"/>
      <c r="NEU38" s="462"/>
      <c r="NEV38" s="462"/>
      <c r="NEW38" s="462"/>
      <c r="NEX38" s="462"/>
      <c r="NEY38" s="462"/>
      <c r="NEZ38" s="462"/>
      <c r="NFA38" s="462"/>
      <c r="NFB38" s="462"/>
      <c r="NFC38" s="462"/>
      <c r="NFD38" s="462"/>
      <c r="NFE38" s="462"/>
      <c r="NFF38" s="462"/>
      <c r="NFG38" s="462"/>
      <c r="NFH38" s="462"/>
      <c r="NFI38" s="462"/>
      <c r="NFJ38" s="462"/>
      <c r="NFK38" s="462"/>
      <c r="NFL38" s="462"/>
      <c r="NFM38" s="462"/>
      <c r="NFN38" s="462"/>
      <c r="NFO38" s="462"/>
      <c r="NFP38" s="462"/>
      <c r="NFQ38" s="462"/>
      <c r="NFR38" s="462"/>
      <c r="NFS38" s="462"/>
      <c r="NFT38" s="462"/>
      <c r="NFU38" s="462"/>
      <c r="NFV38" s="462"/>
      <c r="NFW38" s="462"/>
      <c r="NFX38" s="462"/>
      <c r="NFY38" s="462"/>
      <c r="NFZ38" s="462"/>
      <c r="NGA38" s="462"/>
      <c r="NGB38" s="462"/>
      <c r="NGC38" s="462"/>
      <c r="NGD38" s="462"/>
      <c r="NGE38" s="462"/>
      <c r="NGF38" s="462"/>
      <c r="NGG38" s="462"/>
      <c r="NGH38" s="462"/>
      <c r="NGI38" s="462"/>
      <c r="NGJ38" s="462"/>
      <c r="NGK38" s="462"/>
      <c r="NGL38" s="462"/>
      <c r="NGM38" s="462"/>
      <c r="NGN38" s="462"/>
      <c r="NGO38" s="462"/>
      <c r="NGP38" s="462"/>
      <c r="NGQ38" s="462"/>
      <c r="NGR38" s="462"/>
      <c r="NGS38" s="462"/>
      <c r="NGT38" s="462"/>
      <c r="NGU38" s="462"/>
      <c r="NGV38" s="462"/>
      <c r="NGW38" s="462"/>
      <c r="NGX38" s="462"/>
      <c r="NGY38" s="462"/>
      <c r="NGZ38" s="462"/>
      <c r="NHA38" s="462"/>
      <c r="NHB38" s="462"/>
      <c r="NHC38" s="462"/>
      <c r="NHD38" s="462"/>
      <c r="NHE38" s="462"/>
      <c r="NHF38" s="462"/>
      <c r="NHG38" s="462"/>
      <c r="NHH38" s="462"/>
      <c r="NHI38" s="462"/>
      <c r="NHJ38" s="462"/>
      <c r="NHK38" s="462"/>
      <c r="NHL38" s="462"/>
      <c r="NHM38" s="462"/>
      <c r="NHN38" s="462"/>
      <c r="NHO38" s="462"/>
      <c r="NHP38" s="462"/>
      <c r="NHQ38" s="462"/>
      <c r="NHR38" s="462"/>
      <c r="NHS38" s="462"/>
      <c r="NHT38" s="462"/>
      <c r="NHU38" s="462"/>
      <c r="NHV38" s="462"/>
      <c r="NHW38" s="462"/>
      <c r="NHX38" s="462"/>
      <c r="NHY38" s="462"/>
      <c r="NHZ38" s="462"/>
      <c r="NIA38" s="462"/>
      <c r="NIB38" s="462"/>
      <c r="NIC38" s="462"/>
      <c r="NID38" s="462"/>
      <c r="NIE38" s="462"/>
      <c r="NIF38" s="462"/>
      <c r="NIG38" s="462"/>
      <c r="NIH38" s="462"/>
      <c r="NII38" s="462"/>
      <c r="NIJ38" s="462"/>
      <c r="NIK38" s="462"/>
      <c r="NIL38" s="462"/>
      <c r="NIM38" s="462"/>
      <c r="NIN38" s="462"/>
      <c r="NIO38" s="462"/>
      <c r="NIP38" s="462"/>
      <c r="NIQ38" s="462"/>
      <c r="NIR38" s="462"/>
      <c r="NIS38" s="462"/>
      <c r="NIT38" s="462"/>
      <c r="NIU38" s="462"/>
      <c r="NIV38" s="462"/>
      <c r="NIW38" s="462"/>
      <c r="NIX38" s="462"/>
      <c r="NIY38" s="462"/>
      <c r="NIZ38" s="462"/>
      <c r="NJA38" s="462"/>
      <c r="NJB38" s="462"/>
      <c r="NJC38" s="462"/>
      <c r="NJD38" s="462"/>
      <c r="NJE38" s="462"/>
      <c r="NJF38" s="462"/>
      <c r="NJG38" s="462"/>
      <c r="NJH38" s="462"/>
      <c r="NJI38" s="462"/>
      <c r="NJJ38" s="462"/>
      <c r="NJK38" s="462"/>
      <c r="NJL38" s="462"/>
      <c r="NJM38" s="462"/>
      <c r="NJN38" s="462"/>
      <c r="NJO38" s="462"/>
      <c r="NJP38" s="462"/>
      <c r="NJQ38" s="462"/>
      <c r="NJR38" s="462"/>
      <c r="NJS38" s="462"/>
      <c r="NJT38" s="462"/>
      <c r="NJU38" s="462"/>
      <c r="NJV38" s="462"/>
      <c r="NJW38" s="462"/>
      <c r="NJX38" s="462"/>
      <c r="NJY38" s="462"/>
      <c r="NJZ38" s="462"/>
      <c r="NKA38" s="462"/>
      <c r="NKB38" s="462"/>
      <c r="NKC38" s="462"/>
      <c r="NKD38" s="462"/>
      <c r="NKE38" s="462"/>
      <c r="NKF38" s="462"/>
      <c r="NKG38" s="462"/>
      <c r="NKH38" s="462"/>
      <c r="NKI38" s="462"/>
      <c r="NKJ38" s="462"/>
      <c r="NKK38" s="462"/>
      <c r="NKL38" s="462"/>
      <c r="NKM38" s="462"/>
      <c r="NKN38" s="462"/>
      <c r="NKO38" s="462"/>
      <c r="NKP38" s="462"/>
      <c r="NKQ38" s="462"/>
      <c r="NKR38" s="462"/>
      <c r="NKS38" s="462"/>
      <c r="NKT38" s="462"/>
      <c r="NKU38" s="462"/>
      <c r="NKV38" s="462"/>
      <c r="NKW38" s="462"/>
      <c r="NKX38" s="462"/>
      <c r="NKY38" s="462"/>
      <c r="NKZ38" s="462"/>
      <c r="NLA38" s="462"/>
      <c r="NLB38" s="462"/>
      <c r="NLC38" s="462"/>
      <c r="NLD38" s="462"/>
      <c r="NLE38" s="462"/>
      <c r="NLF38" s="462"/>
      <c r="NLG38" s="462"/>
      <c r="NLH38" s="462"/>
      <c r="NLI38" s="462"/>
      <c r="NLJ38" s="462"/>
      <c r="NLK38" s="462"/>
      <c r="NLL38" s="462"/>
      <c r="NLM38" s="462"/>
      <c r="NLN38" s="462"/>
      <c r="NLO38" s="462"/>
      <c r="NLP38" s="462"/>
      <c r="NLQ38" s="462"/>
      <c r="NLR38" s="462"/>
      <c r="NLS38" s="462"/>
      <c r="NLT38" s="462"/>
      <c r="NLU38" s="462"/>
      <c r="NLV38" s="462"/>
      <c r="NLW38" s="462"/>
      <c r="NLX38" s="462"/>
      <c r="NLY38" s="462"/>
      <c r="NLZ38" s="462"/>
      <c r="NMA38" s="462"/>
      <c r="NMB38" s="462"/>
      <c r="NMC38" s="462"/>
      <c r="NMD38" s="462"/>
      <c r="NME38" s="462"/>
      <c r="NMF38" s="462"/>
      <c r="NMG38" s="462"/>
      <c r="NMH38" s="462"/>
      <c r="NMI38" s="462"/>
      <c r="NMJ38" s="462"/>
      <c r="NMK38" s="462"/>
      <c r="NML38" s="462"/>
      <c r="NMM38" s="462"/>
      <c r="NMN38" s="462"/>
      <c r="NMO38" s="462"/>
      <c r="NMP38" s="462"/>
      <c r="NMQ38" s="462"/>
      <c r="NMR38" s="462"/>
      <c r="NMS38" s="462"/>
      <c r="NMT38" s="462"/>
      <c r="NMU38" s="462"/>
      <c r="NMV38" s="462"/>
      <c r="NMW38" s="462"/>
      <c r="NMX38" s="462"/>
      <c r="NMY38" s="462"/>
      <c r="NMZ38" s="462"/>
      <c r="NNA38" s="462"/>
      <c r="NNB38" s="462"/>
      <c r="NNC38" s="462"/>
      <c r="NND38" s="462"/>
      <c r="NNE38" s="462"/>
      <c r="NNF38" s="462"/>
      <c r="NNG38" s="462"/>
      <c r="NNH38" s="462"/>
      <c r="NNI38" s="462"/>
      <c r="NNJ38" s="462"/>
      <c r="NNK38" s="462"/>
      <c r="NNL38" s="462"/>
      <c r="NNM38" s="462"/>
      <c r="NNN38" s="462"/>
      <c r="NNO38" s="462"/>
      <c r="NNP38" s="462"/>
      <c r="NNQ38" s="462"/>
      <c r="NNR38" s="462"/>
      <c r="NNS38" s="462"/>
      <c r="NNT38" s="462"/>
      <c r="NNU38" s="462"/>
      <c r="NNV38" s="462"/>
      <c r="NNW38" s="462"/>
      <c r="NNX38" s="462"/>
      <c r="NNY38" s="462"/>
      <c r="NNZ38" s="462"/>
      <c r="NOA38" s="462"/>
      <c r="NOB38" s="462"/>
      <c r="NOC38" s="462"/>
      <c r="NOD38" s="462"/>
      <c r="NOE38" s="462"/>
      <c r="NOF38" s="462"/>
      <c r="NOG38" s="462"/>
      <c r="NOH38" s="462"/>
      <c r="NOI38" s="462"/>
      <c r="NOJ38" s="462"/>
      <c r="NOK38" s="462"/>
      <c r="NOL38" s="462"/>
      <c r="NOM38" s="462"/>
      <c r="NON38" s="462"/>
      <c r="NOO38" s="462"/>
      <c r="NOP38" s="462"/>
      <c r="NOQ38" s="462"/>
      <c r="NOR38" s="462"/>
      <c r="NOS38" s="462"/>
      <c r="NOT38" s="462"/>
      <c r="NOU38" s="462"/>
      <c r="NOV38" s="462"/>
      <c r="NOW38" s="462"/>
      <c r="NOX38" s="462"/>
      <c r="NOY38" s="462"/>
      <c r="NOZ38" s="462"/>
      <c r="NPA38" s="462"/>
      <c r="NPB38" s="462"/>
      <c r="NPC38" s="462"/>
      <c r="NPD38" s="462"/>
      <c r="NPE38" s="462"/>
      <c r="NPF38" s="462"/>
      <c r="NPG38" s="462"/>
      <c r="NPH38" s="462"/>
      <c r="NPI38" s="462"/>
      <c r="NPJ38" s="462"/>
      <c r="NPK38" s="462"/>
      <c r="NPL38" s="462"/>
      <c r="NPM38" s="462"/>
      <c r="NPN38" s="462"/>
      <c r="NPO38" s="462"/>
      <c r="NPP38" s="462"/>
      <c r="NPQ38" s="462"/>
      <c r="NPR38" s="462"/>
      <c r="NPS38" s="462"/>
      <c r="NPT38" s="462"/>
      <c r="NPU38" s="462"/>
      <c r="NPV38" s="462"/>
      <c r="NPW38" s="462"/>
      <c r="NPX38" s="462"/>
      <c r="NPY38" s="462"/>
      <c r="NPZ38" s="462"/>
      <c r="NQA38" s="462"/>
      <c r="NQB38" s="462"/>
      <c r="NQC38" s="462"/>
      <c r="NQD38" s="462"/>
      <c r="NQE38" s="462"/>
      <c r="NQF38" s="462"/>
      <c r="NQG38" s="462"/>
      <c r="NQH38" s="462"/>
      <c r="NQI38" s="462"/>
      <c r="NQJ38" s="462"/>
      <c r="NQK38" s="462"/>
      <c r="NQL38" s="462"/>
      <c r="NQM38" s="462"/>
      <c r="NQN38" s="462"/>
      <c r="NQO38" s="462"/>
      <c r="NQP38" s="462"/>
      <c r="NQQ38" s="462"/>
      <c r="NQR38" s="462"/>
      <c r="NQS38" s="462"/>
      <c r="NQT38" s="462"/>
      <c r="NQU38" s="462"/>
      <c r="NQV38" s="462"/>
      <c r="NQW38" s="462"/>
      <c r="NQX38" s="462"/>
      <c r="NQY38" s="462"/>
      <c r="NQZ38" s="462"/>
      <c r="NRA38" s="462"/>
      <c r="NRB38" s="462"/>
      <c r="NRC38" s="462"/>
      <c r="NRD38" s="462"/>
      <c r="NRE38" s="462"/>
      <c r="NRF38" s="462"/>
      <c r="NRG38" s="462"/>
      <c r="NRH38" s="462"/>
      <c r="NRI38" s="462"/>
      <c r="NRJ38" s="462"/>
      <c r="NRK38" s="462"/>
      <c r="NRL38" s="462"/>
      <c r="NRM38" s="462"/>
      <c r="NRN38" s="462"/>
      <c r="NRO38" s="462"/>
      <c r="NRP38" s="462"/>
      <c r="NRQ38" s="462"/>
      <c r="NRR38" s="462"/>
      <c r="NRS38" s="462"/>
      <c r="NRT38" s="462"/>
      <c r="NRU38" s="462"/>
      <c r="NRV38" s="462"/>
      <c r="NRW38" s="462"/>
      <c r="NRX38" s="462"/>
      <c r="NRY38" s="462"/>
      <c r="NRZ38" s="462"/>
      <c r="NSA38" s="462"/>
      <c r="NSB38" s="462"/>
      <c r="NSC38" s="462"/>
      <c r="NSD38" s="462"/>
      <c r="NSE38" s="462"/>
      <c r="NSF38" s="462"/>
      <c r="NSG38" s="462"/>
      <c r="NSH38" s="462"/>
      <c r="NSI38" s="462"/>
      <c r="NSJ38" s="462"/>
      <c r="NSK38" s="462"/>
      <c r="NSL38" s="462"/>
      <c r="NSM38" s="462"/>
      <c r="NSN38" s="462"/>
      <c r="NSO38" s="462"/>
      <c r="NSP38" s="462"/>
      <c r="NSQ38" s="462"/>
      <c r="NSR38" s="462"/>
      <c r="NSS38" s="462"/>
      <c r="NST38" s="462"/>
      <c r="NSU38" s="462"/>
      <c r="NSV38" s="462"/>
      <c r="NSW38" s="462"/>
      <c r="NSX38" s="462"/>
      <c r="NSY38" s="462"/>
      <c r="NSZ38" s="462"/>
      <c r="NTA38" s="462"/>
      <c r="NTB38" s="462"/>
      <c r="NTC38" s="462"/>
      <c r="NTD38" s="462"/>
      <c r="NTE38" s="462"/>
      <c r="NTF38" s="462"/>
      <c r="NTG38" s="462"/>
      <c r="NTH38" s="462"/>
      <c r="NTI38" s="462"/>
      <c r="NTJ38" s="462"/>
      <c r="NTK38" s="462"/>
      <c r="NTL38" s="462"/>
      <c r="NTM38" s="462"/>
      <c r="NTN38" s="462"/>
      <c r="NTO38" s="462"/>
      <c r="NTP38" s="462"/>
      <c r="NTQ38" s="462"/>
      <c r="NTR38" s="462"/>
      <c r="NTS38" s="462"/>
      <c r="NTT38" s="462"/>
      <c r="NTU38" s="462"/>
      <c r="NTV38" s="462"/>
      <c r="NTW38" s="462"/>
      <c r="NTX38" s="462"/>
      <c r="NTY38" s="462"/>
      <c r="NTZ38" s="462"/>
      <c r="NUA38" s="462"/>
      <c r="NUB38" s="462"/>
      <c r="NUC38" s="462"/>
      <c r="NUD38" s="462"/>
      <c r="NUE38" s="462"/>
      <c r="NUF38" s="462"/>
      <c r="NUG38" s="462"/>
      <c r="NUH38" s="462"/>
      <c r="NUI38" s="462"/>
      <c r="NUJ38" s="462"/>
      <c r="NUK38" s="462"/>
      <c r="NUL38" s="462"/>
      <c r="NUM38" s="462"/>
      <c r="NUN38" s="462"/>
      <c r="NUO38" s="462"/>
      <c r="NUP38" s="462"/>
      <c r="NUQ38" s="462"/>
      <c r="NUR38" s="462"/>
      <c r="NUS38" s="462"/>
      <c r="NUT38" s="462"/>
      <c r="NUU38" s="462"/>
      <c r="NUV38" s="462"/>
      <c r="NUW38" s="462"/>
      <c r="NUX38" s="462"/>
      <c r="NUY38" s="462"/>
      <c r="NUZ38" s="462"/>
      <c r="NVA38" s="462"/>
      <c r="NVB38" s="462"/>
      <c r="NVC38" s="462"/>
      <c r="NVD38" s="462"/>
      <c r="NVE38" s="462"/>
      <c r="NVF38" s="462"/>
      <c r="NVG38" s="462"/>
      <c r="NVH38" s="462"/>
      <c r="NVI38" s="462"/>
      <c r="NVJ38" s="462"/>
      <c r="NVK38" s="462"/>
      <c r="NVL38" s="462"/>
      <c r="NVM38" s="462"/>
      <c r="NVN38" s="462"/>
      <c r="NVO38" s="462"/>
      <c r="NVP38" s="462"/>
      <c r="NVQ38" s="462"/>
      <c r="NVR38" s="462"/>
      <c r="NVS38" s="462"/>
      <c r="NVT38" s="462"/>
      <c r="NVU38" s="462"/>
      <c r="NVV38" s="462"/>
      <c r="NVW38" s="462"/>
      <c r="NVX38" s="462"/>
      <c r="NVY38" s="462"/>
      <c r="NVZ38" s="462"/>
      <c r="NWA38" s="462"/>
      <c r="NWB38" s="462"/>
      <c r="NWC38" s="462"/>
      <c r="NWD38" s="462"/>
      <c r="NWE38" s="462"/>
      <c r="NWF38" s="462"/>
      <c r="NWG38" s="462"/>
      <c r="NWH38" s="462"/>
      <c r="NWI38" s="462"/>
      <c r="NWJ38" s="462"/>
      <c r="NWK38" s="462"/>
      <c r="NWL38" s="462"/>
      <c r="NWM38" s="462"/>
      <c r="NWN38" s="462"/>
      <c r="NWO38" s="462"/>
      <c r="NWP38" s="462"/>
      <c r="NWQ38" s="462"/>
      <c r="NWR38" s="462"/>
      <c r="NWS38" s="462"/>
      <c r="NWT38" s="462"/>
      <c r="NWU38" s="462"/>
      <c r="NWV38" s="462"/>
      <c r="NWW38" s="462"/>
      <c r="NWX38" s="462"/>
      <c r="NWY38" s="462"/>
      <c r="NWZ38" s="462"/>
      <c r="NXA38" s="462"/>
      <c r="NXB38" s="462"/>
      <c r="NXC38" s="462"/>
      <c r="NXD38" s="462"/>
      <c r="NXE38" s="462"/>
      <c r="NXF38" s="462"/>
      <c r="NXG38" s="462"/>
      <c r="NXH38" s="462"/>
      <c r="NXI38" s="462"/>
      <c r="NXJ38" s="462"/>
      <c r="NXK38" s="462"/>
      <c r="NXL38" s="462"/>
      <c r="NXM38" s="462"/>
      <c r="NXN38" s="462"/>
      <c r="NXO38" s="462"/>
      <c r="NXP38" s="462"/>
      <c r="NXQ38" s="462"/>
      <c r="NXR38" s="462"/>
      <c r="NXS38" s="462"/>
      <c r="NXT38" s="462"/>
      <c r="NXU38" s="462"/>
      <c r="NXV38" s="462"/>
      <c r="NXW38" s="462"/>
      <c r="NXX38" s="462"/>
      <c r="NXY38" s="462"/>
      <c r="NXZ38" s="462"/>
      <c r="NYA38" s="462"/>
      <c r="NYB38" s="462"/>
      <c r="NYC38" s="462"/>
      <c r="NYD38" s="462"/>
      <c r="NYE38" s="462"/>
      <c r="NYF38" s="462"/>
      <c r="NYG38" s="462"/>
      <c r="NYH38" s="462"/>
      <c r="NYI38" s="462"/>
      <c r="NYJ38" s="462"/>
      <c r="NYK38" s="462"/>
      <c r="NYL38" s="462"/>
      <c r="NYM38" s="462"/>
      <c r="NYN38" s="462"/>
      <c r="NYO38" s="462"/>
      <c r="NYP38" s="462"/>
      <c r="NYQ38" s="462"/>
      <c r="NYR38" s="462"/>
      <c r="NYS38" s="462"/>
      <c r="NYT38" s="462"/>
      <c r="NYU38" s="462"/>
      <c r="NYV38" s="462"/>
      <c r="NYW38" s="462"/>
      <c r="NYX38" s="462"/>
      <c r="NYY38" s="462"/>
      <c r="NYZ38" s="462"/>
      <c r="NZA38" s="462"/>
      <c r="NZB38" s="462"/>
      <c r="NZC38" s="462"/>
      <c r="NZD38" s="462"/>
      <c r="NZE38" s="462"/>
      <c r="NZF38" s="462"/>
      <c r="NZG38" s="462"/>
      <c r="NZH38" s="462"/>
      <c r="NZI38" s="462"/>
      <c r="NZJ38" s="462"/>
      <c r="NZK38" s="462"/>
      <c r="NZL38" s="462"/>
      <c r="NZM38" s="462"/>
      <c r="NZN38" s="462"/>
      <c r="NZO38" s="462"/>
      <c r="NZP38" s="462"/>
      <c r="NZQ38" s="462"/>
      <c r="NZR38" s="462"/>
      <c r="NZS38" s="462"/>
      <c r="NZT38" s="462"/>
      <c r="NZU38" s="462"/>
      <c r="NZV38" s="462"/>
      <c r="NZW38" s="462"/>
      <c r="NZX38" s="462"/>
      <c r="NZY38" s="462"/>
      <c r="NZZ38" s="462"/>
      <c r="OAA38" s="462"/>
      <c r="OAB38" s="462"/>
      <c r="OAC38" s="462"/>
      <c r="OAD38" s="462"/>
      <c r="OAE38" s="462"/>
      <c r="OAF38" s="462"/>
      <c r="OAG38" s="462"/>
      <c r="OAH38" s="462"/>
      <c r="OAI38" s="462"/>
      <c r="OAJ38" s="462"/>
      <c r="OAK38" s="462"/>
      <c r="OAL38" s="462"/>
      <c r="OAM38" s="462"/>
      <c r="OAN38" s="462"/>
      <c r="OAO38" s="462"/>
      <c r="OAP38" s="462"/>
      <c r="OAQ38" s="462"/>
      <c r="OAR38" s="462"/>
      <c r="OAS38" s="462"/>
      <c r="OAT38" s="462"/>
      <c r="OAU38" s="462"/>
      <c r="OAV38" s="462"/>
      <c r="OAW38" s="462"/>
      <c r="OAX38" s="462"/>
      <c r="OAY38" s="462"/>
      <c r="OAZ38" s="462"/>
      <c r="OBA38" s="462"/>
      <c r="OBB38" s="462"/>
      <c r="OBC38" s="462"/>
      <c r="OBD38" s="462"/>
      <c r="OBE38" s="462"/>
      <c r="OBF38" s="462"/>
      <c r="OBG38" s="462"/>
      <c r="OBH38" s="462"/>
      <c r="OBI38" s="462"/>
      <c r="OBJ38" s="462"/>
      <c r="OBK38" s="462"/>
      <c r="OBL38" s="462"/>
      <c r="OBM38" s="462"/>
      <c r="OBN38" s="462"/>
      <c r="OBO38" s="462"/>
      <c r="OBP38" s="462"/>
      <c r="OBQ38" s="462"/>
      <c r="OBR38" s="462"/>
      <c r="OBS38" s="462"/>
      <c r="OBT38" s="462"/>
      <c r="OBU38" s="462"/>
      <c r="OBV38" s="462"/>
      <c r="OBW38" s="462"/>
      <c r="OBX38" s="462"/>
      <c r="OBY38" s="462"/>
      <c r="OBZ38" s="462"/>
      <c r="OCA38" s="462"/>
      <c r="OCB38" s="462"/>
      <c r="OCC38" s="462"/>
      <c r="OCD38" s="462"/>
      <c r="OCE38" s="462"/>
      <c r="OCF38" s="462"/>
      <c r="OCG38" s="462"/>
      <c r="OCH38" s="462"/>
      <c r="OCI38" s="462"/>
      <c r="OCJ38" s="462"/>
      <c r="OCK38" s="462"/>
      <c r="OCL38" s="462"/>
      <c r="OCM38" s="462"/>
      <c r="OCN38" s="462"/>
      <c r="OCO38" s="462"/>
      <c r="OCP38" s="462"/>
      <c r="OCQ38" s="462"/>
      <c r="OCR38" s="462"/>
      <c r="OCS38" s="462"/>
      <c r="OCT38" s="462"/>
      <c r="OCU38" s="462"/>
      <c r="OCV38" s="462"/>
      <c r="OCW38" s="462"/>
      <c r="OCX38" s="462"/>
      <c r="OCY38" s="462"/>
      <c r="OCZ38" s="462"/>
      <c r="ODA38" s="462"/>
      <c r="ODB38" s="462"/>
      <c r="ODC38" s="462"/>
      <c r="ODD38" s="462"/>
      <c r="ODE38" s="462"/>
      <c r="ODF38" s="462"/>
      <c r="ODG38" s="462"/>
      <c r="ODH38" s="462"/>
      <c r="ODI38" s="462"/>
      <c r="ODJ38" s="462"/>
      <c r="ODK38" s="462"/>
      <c r="ODL38" s="462"/>
      <c r="ODM38" s="462"/>
      <c r="ODN38" s="462"/>
      <c r="ODO38" s="462"/>
      <c r="ODP38" s="462"/>
      <c r="ODQ38" s="462"/>
      <c r="ODR38" s="462"/>
      <c r="ODS38" s="462"/>
      <c r="ODT38" s="462"/>
      <c r="ODU38" s="462"/>
      <c r="ODV38" s="462"/>
      <c r="ODW38" s="462"/>
      <c r="ODX38" s="462"/>
      <c r="ODY38" s="462"/>
      <c r="ODZ38" s="462"/>
      <c r="OEA38" s="462"/>
      <c r="OEB38" s="462"/>
      <c r="OEC38" s="462"/>
      <c r="OED38" s="462"/>
      <c r="OEE38" s="462"/>
      <c r="OEF38" s="462"/>
      <c r="OEG38" s="462"/>
      <c r="OEH38" s="462"/>
      <c r="OEI38" s="462"/>
      <c r="OEJ38" s="462"/>
      <c r="OEK38" s="462"/>
      <c r="OEL38" s="462"/>
      <c r="OEM38" s="462"/>
      <c r="OEN38" s="462"/>
      <c r="OEO38" s="462"/>
      <c r="OEP38" s="462"/>
      <c r="OEQ38" s="462"/>
      <c r="OER38" s="462"/>
      <c r="OES38" s="462"/>
      <c r="OET38" s="462"/>
      <c r="OEU38" s="462"/>
      <c r="OEV38" s="462"/>
      <c r="OEW38" s="462"/>
      <c r="OEX38" s="462"/>
      <c r="OEY38" s="462"/>
      <c r="OEZ38" s="462"/>
      <c r="OFA38" s="462"/>
      <c r="OFB38" s="462"/>
      <c r="OFC38" s="462"/>
      <c r="OFD38" s="462"/>
      <c r="OFE38" s="462"/>
      <c r="OFF38" s="462"/>
      <c r="OFG38" s="462"/>
      <c r="OFH38" s="462"/>
      <c r="OFI38" s="462"/>
      <c r="OFJ38" s="462"/>
      <c r="OFK38" s="462"/>
      <c r="OFL38" s="462"/>
      <c r="OFM38" s="462"/>
      <c r="OFN38" s="462"/>
      <c r="OFO38" s="462"/>
      <c r="OFP38" s="462"/>
      <c r="OFQ38" s="462"/>
      <c r="OFR38" s="462"/>
      <c r="OFS38" s="462"/>
      <c r="OFT38" s="462"/>
      <c r="OFU38" s="462"/>
      <c r="OFV38" s="462"/>
      <c r="OFW38" s="462"/>
      <c r="OFX38" s="462"/>
      <c r="OFY38" s="462"/>
      <c r="OFZ38" s="462"/>
      <c r="OGA38" s="462"/>
      <c r="OGB38" s="462"/>
      <c r="OGC38" s="462"/>
      <c r="OGD38" s="462"/>
      <c r="OGE38" s="462"/>
      <c r="OGF38" s="462"/>
      <c r="OGG38" s="462"/>
      <c r="OGH38" s="462"/>
      <c r="OGI38" s="462"/>
      <c r="OGJ38" s="462"/>
      <c r="OGK38" s="462"/>
      <c r="OGL38" s="462"/>
      <c r="OGM38" s="462"/>
      <c r="OGN38" s="462"/>
      <c r="OGO38" s="462"/>
      <c r="OGP38" s="462"/>
      <c r="OGQ38" s="462"/>
      <c r="OGR38" s="462"/>
      <c r="OGS38" s="462"/>
      <c r="OGT38" s="462"/>
      <c r="OGU38" s="462"/>
      <c r="OGV38" s="462"/>
      <c r="OGW38" s="462"/>
      <c r="OGX38" s="462"/>
      <c r="OGY38" s="462"/>
      <c r="OGZ38" s="462"/>
      <c r="OHA38" s="462"/>
      <c r="OHB38" s="462"/>
      <c r="OHC38" s="462"/>
      <c r="OHD38" s="462"/>
      <c r="OHE38" s="462"/>
      <c r="OHF38" s="462"/>
      <c r="OHG38" s="462"/>
      <c r="OHH38" s="462"/>
      <c r="OHI38" s="462"/>
      <c r="OHJ38" s="462"/>
      <c r="OHK38" s="462"/>
      <c r="OHL38" s="462"/>
      <c r="OHM38" s="462"/>
      <c r="OHN38" s="462"/>
      <c r="OHO38" s="462"/>
      <c r="OHP38" s="462"/>
      <c r="OHQ38" s="462"/>
      <c r="OHR38" s="462"/>
      <c r="OHS38" s="462"/>
      <c r="OHT38" s="462"/>
      <c r="OHU38" s="462"/>
      <c r="OHV38" s="462"/>
      <c r="OHW38" s="462"/>
      <c r="OHX38" s="462"/>
      <c r="OHY38" s="462"/>
      <c r="OHZ38" s="462"/>
      <c r="OIA38" s="462"/>
      <c r="OIB38" s="462"/>
      <c r="OIC38" s="462"/>
      <c r="OID38" s="462"/>
      <c r="OIE38" s="462"/>
      <c r="OIF38" s="462"/>
      <c r="OIG38" s="462"/>
      <c r="OIH38" s="462"/>
      <c r="OII38" s="462"/>
      <c r="OIJ38" s="462"/>
      <c r="OIK38" s="462"/>
      <c r="OIL38" s="462"/>
      <c r="OIM38" s="462"/>
      <c r="OIN38" s="462"/>
      <c r="OIO38" s="462"/>
      <c r="OIP38" s="462"/>
      <c r="OIQ38" s="462"/>
      <c r="OIR38" s="462"/>
      <c r="OIS38" s="462"/>
      <c r="OIT38" s="462"/>
      <c r="OIU38" s="462"/>
      <c r="OIV38" s="462"/>
      <c r="OIW38" s="462"/>
      <c r="OIX38" s="462"/>
      <c r="OIY38" s="462"/>
      <c r="OIZ38" s="462"/>
      <c r="OJA38" s="462"/>
      <c r="OJB38" s="462"/>
      <c r="OJC38" s="462"/>
      <c r="OJD38" s="462"/>
      <c r="OJE38" s="462"/>
      <c r="OJF38" s="462"/>
      <c r="OJG38" s="462"/>
      <c r="OJH38" s="462"/>
      <c r="OJI38" s="462"/>
      <c r="OJJ38" s="462"/>
      <c r="OJK38" s="462"/>
      <c r="OJL38" s="462"/>
      <c r="OJM38" s="462"/>
      <c r="OJN38" s="462"/>
      <c r="OJO38" s="462"/>
      <c r="OJP38" s="462"/>
      <c r="OJQ38" s="462"/>
      <c r="OJR38" s="462"/>
      <c r="OJS38" s="462"/>
      <c r="OJT38" s="462"/>
      <c r="OJU38" s="462"/>
      <c r="OJV38" s="462"/>
      <c r="OJW38" s="462"/>
      <c r="OJX38" s="462"/>
      <c r="OJY38" s="462"/>
      <c r="OJZ38" s="462"/>
      <c r="OKA38" s="462"/>
      <c r="OKB38" s="462"/>
      <c r="OKC38" s="462"/>
      <c r="OKD38" s="462"/>
      <c r="OKE38" s="462"/>
      <c r="OKF38" s="462"/>
      <c r="OKG38" s="462"/>
      <c r="OKH38" s="462"/>
      <c r="OKI38" s="462"/>
      <c r="OKJ38" s="462"/>
      <c r="OKK38" s="462"/>
      <c r="OKL38" s="462"/>
      <c r="OKM38" s="462"/>
      <c r="OKN38" s="462"/>
      <c r="OKO38" s="462"/>
      <c r="OKP38" s="462"/>
      <c r="OKQ38" s="462"/>
      <c r="OKR38" s="462"/>
      <c r="OKS38" s="462"/>
      <c r="OKT38" s="462"/>
      <c r="OKU38" s="462"/>
      <c r="OKV38" s="462"/>
      <c r="OKW38" s="462"/>
      <c r="OKX38" s="462"/>
      <c r="OKY38" s="462"/>
      <c r="OKZ38" s="462"/>
      <c r="OLA38" s="462"/>
      <c r="OLB38" s="462"/>
      <c r="OLC38" s="462"/>
      <c r="OLD38" s="462"/>
      <c r="OLE38" s="462"/>
      <c r="OLF38" s="462"/>
      <c r="OLG38" s="462"/>
      <c r="OLH38" s="462"/>
      <c r="OLI38" s="462"/>
      <c r="OLJ38" s="462"/>
      <c r="OLK38" s="462"/>
      <c r="OLL38" s="462"/>
      <c r="OLM38" s="462"/>
      <c r="OLN38" s="462"/>
      <c r="OLO38" s="462"/>
      <c r="OLP38" s="462"/>
      <c r="OLQ38" s="462"/>
      <c r="OLR38" s="462"/>
      <c r="OLS38" s="462"/>
      <c r="OLT38" s="462"/>
      <c r="OLU38" s="462"/>
      <c r="OLV38" s="462"/>
      <c r="OLW38" s="462"/>
      <c r="OLX38" s="462"/>
      <c r="OLY38" s="462"/>
      <c r="OLZ38" s="462"/>
      <c r="OMA38" s="462"/>
      <c r="OMB38" s="462"/>
      <c r="OMC38" s="462"/>
      <c r="OMD38" s="462"/>
      <c r="OME38" s="462"/>
      <c r="OMF38" s="462"/>
      <c r="OMG38" s="462"/>
      <c r="OMH38" s="462"/>
      <c r="OMI38" s="462"/>
      <c r="OMJ38" s="462"/>
      <c r="OMK38" s="462"/>
      <c r="OML38" s="462"/>
      <c r="OMM38" s="462"/>
      <c r="OMN38" s="462"/>
      <c r="OMO38" s="462"/>
      <c r="OMP38" s="462"/>
      <c r="OMQ38" s="462"/>
      <c r="OMR38" s="462"/>
      <c r="OMS38" s="462"/>
      <c r="OMT38" s="462"/>
      <c r="OMU38" s="462"/>
      <c r="OMV38" s="462"/>
      <c r="OMW38" s="462"/>
      <c r="OMX38" s="462"/>
      <c r="OMY38" s="462"/>
      <c r="OMZ38" s="462"/>
      <c r="ONA38" s="462"/>
      <c r="ONB38" s="462"/>
      <c r="ONC38" s="462"/>
      <c r="OND38" s="462"/>
      <c r="ONE38" s="462"/>
      <c r="ONF38" s="462"/>
      <c r="ONG38" s="462"/>
      <c r="ONH38" s="462"/>
      <c r="ONI38" s="462"/>
      <c r="ONJ38" s="462"/>
      <c r="ONK38" s="462"/>
      <c r="ONL38" s="462"/>
      <c r="ONM38" s="462"/>
      <c r="ONN38" s="462"/>
      <c r="ONO38" s="462"/>
      <c r="ONP38" s="462"/>
      <c r="ONQ38" s="462"/>
      <c r="ONR38" s="462"/>
      <c r="ONS38" s="462"/>
      <c r="ONT38" s="462"/>
      <c r="ONU38" s="462"/>
      <c r="ONV38" s="462"/>
      <c r="ONW38" s="462"/>
      <c r="ONX38" s="462"/>
      <c r="ONY38" s="462"/>
      <c r="ONZ38" s="462"/>
      <c r="OOA38" s="462"/>
      <c r="OOB38" s="462"/>
      <c r="OOC38" s="462"/>
      <c r="OOD38" s="462"/>
      <c r="OOE38" s="462"/>
      <c r="OOF38" s="462"/>
      <c r="OOG38" s="462"/>
      <c r="OOH38" s="462"/>
      <c r="OOI38" s="462"/>
      <c r="OOJ38" s="462"/>
      <c r="OOK38" s="462"/>
      <c r="OOL38" s="462"/>
      <c r="OOM38" s="462"/>
      <c r="OON38" s="462"/>
      <c r="OOO38" s="462"/>
      <c r="OOP38" s="462"/>
      <c r="OOQ38" s="462"/>
      <c r="OOR38" s="462"/>
      <c r="OOS38" s="462"/>
      <c r="OOT38" s="462"/>
      <c r="OOU38" s="462"/>
      <c r="OOV38" s="462"/>
      <c r="OOW38" s="462"/>
      <c r="OOX38" s="462"/>
      <c r="OOY38" s="462"/>
      <c r="OOZ38" s="462"/>
      <c r="OPA38" s="462"/>
      <c r="OPB38" s="462"/>
      <c r="OPC38" s="462"/>
      <c r="OPD38" s="462"/>
      <c r="OPE38" s="462"/>
      <c r="OPF38" s="462"/>
      <c r="OPG38" s="462"/>
      <c r="OPH38" s="462"/>
      <c r="OPI38" s="462"/>
      <c r="OPJ38" s="462"/>
      <c r="OPK38" s="462"/>
      <c r="OPL38" s="462"/>
      <c r="OPM38" s="462"/>
      <c r="OPN38" s="462"/>
      <c r="OPO38" s="462"/>
      <c r="OPP38" s="462"/>
      <c r="OPQ38" s="462"/>
      <c r="OPR38" s="462"/>
      <c r="OPS38" s="462"/>
      <c r="OPT38" s="462"/>
      <c r="OPU38" s="462"/>
      <c r="OPV38" s="462"/>
      <c r="OPW38" s="462"/>
      <c r="OPX38" s="462"/>
      <c r="OPY38" s="462"/>
      <c r="OPZ38" s="462"/>
      <c r="OQA38" s="462"/>
      <c r="OQB38" s="462"/>
      <c r="OQC38" s="462"/>
      <c r="OQD38" s="462"/>
      <c r="OQE38" s="462"/>
      <c r="OQF38" s="462"/>
      <c r="OQG38" s="462"/>
      <c r="OQH38" s="462"/>
      <c r="OQI38" s="462"/>
      <c r="OQJ38" s="462"/>
      <c r="OQK38" s="462"/>
      <c r="OQL38" s="462"/>
      <c r="OQM38" s="462"/>
      <c r="OQN38" s="462"/>
      <c r="OQO38" s="462"/>
      <c r="OQP38" s="462"/>
      <c r="OQQ38" s="462"/>
      <c r="OQR38" s="462"/>
      <c r="OQS38" s="462"/>
      <c r="OQT38" s="462"/>
      <c r="OQU38" s="462"/>
      <c r="OQV38" s="462"/>
      <c r="OQW38" s="462"/>
      <c r="OQX38" s="462"/>
      <c r="OQY38" s="462"/>
      <c r="OQZ38" s="462"/>
      <c r="ORA38" s="462"/>
      <c r="ORB38" s="462"/>
      <c r="ORC38" s="462"/>
      <c r="ORD38" s="462"/>
      <c r="ORE38" s="462"/>
      <c r="ORF38" s="462"/>
      <c r="ORG38" s="462"/>
      <c r="ORH38" s="462"/>
      <c r="ORI38" s="462"/>
      <c r="ORJ38" s="462"/>
      <c r="ORK38" s="462"/>
      <c r="ORL38" s="462"/>
      <c r="ORM38" s="462"/>
      <c r="ORN38" s="462"/>
      <c r="ORO38" s="462"/>
      <c r="ORP38" s="462"/>
      <c r="ORQ38" s="462"/>
      <c r="ORR38" s="462"/>
      <c r="ORS38" s="462"/>
      <c r="ORT38" s="462"/>
      <c r="ORU38" s="462"/>
      <c r="ORV38" s="462"/>
      <c r="ORW38" s="462"/>
      <c r="ORX38" s="462"/>
      <c r="ORY38" s="462"/>
      <c r="ORZ38" s="462"/>
      <c r="OSA38" s="462"/>
      <c r="OSB38" s="462"/>
      <c r="OSC38" s="462"/>
      <c r="OSD38" s="462"/>
      <c r="OSE38" s="462"/>
      <c r="OSF38" s="462"/>
      <c r="OSG38" s="462"/>
      <c r="OSH38" s="462"/>
      <c r="OSI38" s="462"/>
      <c r="OSJ38" s="462"/>
      <c r="OSK38" s="462"/>
      <c r="OSL38" s="462"/>
      <c r="OSM38" s="462"/>
      <c r="OSN38" s="462"/>
      <c r="OSO38" s="462"/>
      <c r="OSP38" s="462"/>
      <c r="OSQ38" s="462"/>
      <c r="OSR38" s="462"/>
      <c r="OSS38" s="462"/>
      <c r="OST38" s="462"/>
      <c r="OSU38" s="462"/>
      <c r="OSV38" s="462"/>
      <c r="OSW38" s="462"/>
      <c r="OSX38" s="462"/>
      <c r="OSY38" s="462"/>
      <c r="OSZ38" s="462"/>
      <c r="OTA38" s="462"/>
      <c r="OTB38" s="462"/>
      <c r="OTC38" s="462"/>
      <c r="OTD38" s="462"/>
      <c r="OTE38" s="462"/>
      <c r="OTF38" s="462"/>
      <c r="OTG38" s="462"/>
      <c r="OTH38" s="462"/>
      <c r="OTI38" s="462"/>
      <c r="OTJ38" s="462"/>
      <c r="OTK38" s="462"/>
      <c r="OTL38" s="462"/>
      <c r="OTM38" s="462"/>
      <c r="OTN38" s="462"/>
      <c r="OTO38" s="462"/>
      <c r="OTP38" s="462"/>
      <c r="OTQ38" s="462"/>
      <c r="OTR38" s="462"/>
      <c r="OTS38" s="462"/>
      <c r="OTT38" s="462"/>
      <c r="OTU38" s="462"/>
      <c r="OTV38" s="462"/>
      <c r="OTW38" s="462"/>
      <c r="OTX38" s="462"/>
      <c r="OTY38" s="462"/>
      <c r="OTZ38" s="462"/>
      <c r="OUA38" s="462"/>
      <c r="OUB38" s="462"/>
      <c r="OUC38" s="462"/>
      <c r="OUD38" s="462"/>
      <c r="OUE38" s="462"/>
      <c r="OUF38" s="462"/>
      <c r="OUG38" s="462"/>
      <c r="OUH38" s="462"/>
      <c r="OUI38" s="462"/>
      <c r="OUJ38" s="462"/>
      <c r="OUK38" s="462"/>
      <c r="OUL38" s="462"/>
      <c r="OUM38" s="462"/>
      <c r="OUN38" s="462"/>
      <c r="OUO38" s="462"/>
      <c r="OUP38" s="462"/>
      <c r="OUQ38" s="462"/>
      <c r="OUR38" s="462"/>
      <c r="OUS38" s="462"/>
      <c r="OUT38" s="462"/>
      <c r="OUU38" s="462"/>
      <c r="OUV38" s="462"/>
      <c r="OUW38" s="462"/>
      <c r="OUX38" s="462"/>
      <c r="OUY38" s="462"/>
      <c r="OUZ38" s="462"/>
      <c r="OVA38" s="462"/>
      <c r="OVB38" s="462"/>
      <c r="OVC38" s="462"/>
      <c r="OVD38" s="462"/>
      <c r="OVE38" s="462"/>
      <c r="OVF38" s="462"/>
      <c r="OVG38" s="462"/>
      <c r="OVH38" s="462"/>
      <c r="OVI38" s="462"/>
      <c r="OVJ38" s="462"/>
      <c r="OVK38" s="462"/>
      <c r="OVL38" s="462"/>
      <c r="OVM38" s="462"/>
      <c r="OVN38" s="462"/>
      <c r="OVO38" s="462"/>
      <c r="OVP38" s="462"/>
      <c r="OVQ38" s="462"/>
      <c r="OVR38" s="462"/>
      <c r="OVS38" s="462"/>
      <c r="OVT38" s="462"/>
      <c r="OVU38" s="462"/>
      <c r="OVV38" s="462"/>
      <c r="OVW38" s="462"/>
      <c r="OVX38" s="462"/>
      <c r="OVY38" s="462"/>
      <c r="OVZ38" s="462"/>
      <c r="OWA38" s="462"/>
      <c r="OWB38" s="462"/>
      <c r="OWC38" s="462"/>
      <c r="OWD38" s="462"/>
      <c r="OWE38" s="462"/>
      <c r="OWF38" s="462"/>
      <c r="OWG38" s="462"/>
      <c r="OWH38" s="462"/>
      <c r="OWI38" s="462"/>
      <c r="OWJ38" s="462"/>
      <c r="OWK38" s="462"/>
      <c r="OWL38" s="462"/>
      <c r="OWM38" s="462"/>
      <c r="OWN38" s="462"/>
      <c r="OWO38" s="462"/>
      <c r="OWP38" s="462"/>
      <c r="OWQ38" s="462"/>
      <c r="OWR38" s="462"/>
      <c r="OWS38" s="462"/>
      <c r="OWT38" s="462"/>
      <c r="OWU38" s="462"/>
      <c r="OWV38" s="462"/>
      <c r="OWW38" s="462"/>
      <c r="OWX38" s="462"/>
      <c r="OWY38" s="462"/>
      <c r="OWZ38" s="462"/>
      <c r="OXA38" s="462"/>
      <c r="OXB38" s="462"/>
      <c r="OXC38" s="462"/>
      <c r="OXD38" s="462"/>
      <c r="OXE38" s="462"/>
      <c r="OXF38" s="462"/>
      <c r="OXG38" s="462"/>
      <c r="OXH38" s="462"/>
      <c r="OXI38" s="462"/>
      <c r="OXJ38" s="462"/>
      <c r="OXK38" s="462"/>
      <c r="OXL38" s="462"/>
      <c r="OXM38" s="462"/>
      <c r="OXN38" s="462"/>
      <c r="OXO38" s="462"/>
      <c r="OXP38" s="462"/>
      <c r="OXQ38" s="462"/>
      <c r="OXR38" s="462"/>
      <c r="OXS38" s="462"/>
      <c r="OXT38" s="462"/>
      <c r="OXU38" s="462"/>
      <c r="OXV38" s="462"/>
      <c r="OXW38" s="462"/>
      <c r="OXX38" s="462"/>
      <c r="OXY38" s="462"/>
      <c r="OXZ38" s="462"/>
      <c r="OYA38" s="462"/>
      <c r="OYB38" s="462"/>
      <c r="OYC38" s="462"/>
      <c r="OYD38" s="462"/>
      <c r="OYE38" s="462"/>
      <c r="OYF38" s="462"/>
      <c r="OYG38" s="462"/>
      <c r="OYH38" s="462"/>
      <c r="OYI38" s="462"/>
      <c r="OYJ38" s="462"/>
      <c r="OYK38" s="462"/>
      <c r="OYL38" s="462"/>
      <c r="OYM38" s="462"/>
      <c r="OYN38" s="462"/>
      <c r="OYO38" s="462"/>
      <c r="OYP38" s="462"/>
      <c r="OYQ38" s="462"/>
      <c r="OYR38" s="462"/>
      <c r="OYS38" s="462"/>
      <c r="OYT38" s="462"/>
      <c r="OYU38" s="462"/>
      <c r="OYV38" s="462"/>
      <c r="OYW38" s="462"/>
      <c r="OYX38" s="462"/>
      <c r="OYY38" s="462"/>
      <c r="OYZ38" s="462"/>
      <c r="OZA38" s="462"/>
      <c r="OZB38" s="462"/>
      <c r="OZC38" s="462"/>
      <c r="OZD38" s="462"/>
      <c r="OZE38" s="462"/>
      <c r="OZF38" s="462"/>
      <c r="OZG38" s="462"/>
      <c r="OZH38" s="462"/>
      <c r="OZI38" s="462"/>
      <c r="OZJ38" s="462"/>
      <c r="OZK38" s="462"/>
      <c r="OZL38" s="462"/>
      <c r="OZM38" s="462"/>
      <c r="OZN38" s="462"/>
      <c r="OZO38" s="462"/>
      <c r="OZP38" s="462"/>
      <c r="OZQ38" s="462"/>
      <c r="OZR38" s="462"/>
      <c r="OZS38" s="462"/>
      <c r="OZT38" s="462"/>
      <c r="OZU38" s="462"/>
      <c r="OZV38" s="462"/>
      <c r="OZW38" s="462"/>
      <c r="OZX38" s="462"/>
      <c r="OZY38" s="462"/>
      <c r="OZZ38" s="462"/>
      <c r="PAA38" s="462"/>
      <c r="PAB38" s="462"/>
      <c r="PAC38" s="462"/>
      <c r="PAD38" s="462"/>
      <c r="PAE38" s="462"/>
      <c r="PAF38" s="462"/>
      <c r="PAG38" s="462"/>
      <c r="PAH38" s="462"/>
      <c r="PAI38" s="462"/>
      <c r="PAJ38" s="462"/>
      <c r="PAK38" s="462"/>
      <c r="PAL38" s="462"/>
      <c r="PAM38" s="462"/>
      <c r="PAN38" s="462"/>
      <c r="PAO38" s="462"/>
      <c r="PAP38" s="462"/>
      <c r="PAQ38" s="462"/>
      <c r="PAR38" s="462"/>
      <c r="PAS38" s="462"/>
      <c r="PAT38" s="462"/>
      <c r="PAU38" s="462"/>
      <c r="PAV38" s="462"/>
      <c r="PAW38" s="462"/>
      <c r="PAX38" s="462"/>
      <c r="PAY38" s="462"/>
      <c r="PAZ38" s="462"/>
      <c r="PBA38" s="462"/>
      <c r="PBB38" s="462"/>
      <c r="PBC38" s="462"/>
      <c r="PBD38" s="462"/>
      <c r="PBE38" s="462"/>
      <c r="PBF38" s="462"/>
      <c r="PBG38" s="462"/>
      <c r="PBH38" s="462"/>
      <c r="PBI38" s="462"/>
      <c r="PBJ38" s="462"/>
      <c r="PBK38" s="462"/>
      <c r="PBL38" s="462"/>
      <c r="PBM38" s="462"/>
      <c r="PBN38" s="462"/>
      <c r="PBO38" s="462"/>
      <c r="PBP38" s="462"/>
      <c r="PBQ38" s="462"/>
      <c r="PBR38" s="462"/>
      <c r="PBS38" s="462"/>
      <c r="PBT38" s="462"/>
      <c r="PBU38" s="462"/>
      <c r="PBV38" s="462"/>
      <c r="PBW38" s="462"/>
      <c r="PBX38" s="462"/>
      <c r="PBY38" s="462"/>
      <c r="PBZ38" s="462"/>
      <c r="PCA38" s="462"/>
      <c r="PCB38" s="462"/>
      <c r="PCC38" s="462"/>
      <c r="PCD38" s="462"/>
      <c r="PCE38" s="462"/>
      <c r="PCF38" s="462"/>
      <c r="PCG38" s="462"/>
      <c r="PCH38" s="462"/>
      <c r="PCI38" s="462"/>
      <c r="PCJ38" s="462"/>
      <c r="PCK38" s="462"/>
      <c r="PCL38" s="462"/>
      <c r="PCM38" s="462"/>
      <c r="PCN38" s="462"/>
      <c r="PCO38" s="462"/>
      <c r="PCP38" s="462"/>
      <c r="PCQ38" s="462"/>
      <c r="PCR38" s="462"/>
      <c r="PCS38" s="462"/>
      <c r="PCT38" s="462"/>
      <c r="PCU38" s="462"/>
      <c r="PCV38" s="462"/>
      <c r="PCW38" s="462"/>
      <c r="PCX38" s="462"/>
      <c r="PCY38" s="462"/>
      <c r="PCZ38" s="462"/>
      <c r="PDA38" s="462"/>
      <c r="PDB38" s="462"/>
      <c r="PDC38" s="462"/>
      <c r="PDD38" s="462"/>
      <c r="PDE38" s="462"/>
      <c r="PDF38" s="462"/>
      <c r="PDG38" s="462"/>
      <c r="PDH38" s="462"/>
      <c r="PDI38" s="462"/>
      <c r="PDJ38" s="462"/>
      <c r="PDK38" s="462"/>
      <c r="PDL38" s="462"/>
      <c r="PDM38" s="462"/>
      <c r="PDN38" s="462"/>
      <c r="PDO38" s="462"/>
      <c r="PDP38" s="462"/>
      <c r="PDQ38" s="462"/>
      <c r="PDR38" s="462"/>
      <c r="PDS38" s="462"/>
      <c r="PDT38" s="462"/>
      <c r="PDU38" s="462"/>
      <c r="PDV38" s="462"/>
      <c r="PDW38" s="462"/>
      <c r="PDX38" s="462"/>
      <c r="PDY38" s="462"/>
      <c r="PDZ38" s="462"/>
      <c r="PEA38" s="462"/>
      <c r="PEB38" s="462"/>
      <c r="PEC38" s="462"/>
      <c r="PED38" s="462"/>
      <c r="PEE38" s="462"/>
      <c r="PEF38" s="462"/>
      <c r="PEG38" s="462"/>
      <c r="PEH38" s="462"/>
      <c r="PEI38" s="462"/>
      <c r="PEJ38" s="462"/>
      <c r="PEK38" s="462"/>
      <c r="PEL38" s="462"/>
      <c r="PEM38" s="462"/>
      <c r="PEN38" s="462"/>
      <c r="PEO38" s="462"/>
      <c r="PEP38" s="462"/>
      <c r="PEQ38" s="462"/>
      <c r="PER38" s="462"/>
      <c r="PES38" s="462"/>
      <c r="PET38" s="462"/>
      <c r="PEU38" s="462"/>
      <c r="PEV38" s="462"/>
      <c r="PEW38" s="462"/>
      <c r="PEX38" s="462"/>
      <c r="PEY38" s="462"/>
      <c r="PEZ38" s="462"/>
      <c r="PFA38" s="462"/>
      <c r="PFB38" s="462"/>
      <c r="PFC38" s="462"/>
      <c r="PFD38" s="462"/>
      <c r="PFE38" s="462"/>
      <c r="PFF38" s="462"/>
      <c r="PFG38" s="462"/>
      <c r="PFH38" s="462"/>
      <c r="PFI38" s="462"/>
      <c r="PFJ38" s="462"/>
      <c r="PFK38" s="462"/>
      <c r="PFL38" s="462"/>
      <c r="PFM38" s="462"/>
      <c r="PFN38" s="462"/>
      <c r="PFO38" s="462"/>
      <c r="PFP38" s="462"/>
      <c r="PFQ38" s="462"/>
      <c r="PFR38" s="462"/>
      <c r="PFS38" s="462"/>
      <c r="PFT38" s="462"/>
      <c r="PFU38" s="462"/>
      <c r="PFV38" s="462"/>
      <c r="PFW38" s="462"/>
      <c r="PFX38" s="462"/>
      <c r="PFY38" s="462"/>
      <c r="PFZ38" s="462"/>
      <c r="PGA38" s="462"/>
      <c r="PGB38" s="462"/>
      <c r="PGC38" s="462"/>
      <c r="PGD38" s="462"/>
      <c r="PGE38" s="462"/>
      <c r="PGF38" s="462"/>
      <c r="PGG38" s="462"/>
      <c r="PGH38" s="462"/>
      <c r="PGI38" s="462"/>
      <c r="PGJ38" s="462"/>
      <c r="PGK38" s="462"/>
      <c r="PGL38" s="462"/>
      <c r="PGM38" s="462"/>
      <c r="PGN38" s="462"/>
      <c r="PGO38" s="462"/>
      <c r="PGP38" s="462"/>
      <c r="PGQ38" s="462"/>
      <c r="PGR38" s="462"/>
      <c r="PGS38" s="462"/>
      <c r="PGT38" s="462"/>
      <c r="PGU38" s="462"/>
      <c r="PGV38" s="462"/>
      <c r="PGW38" s="462"/>
      <c r="PGX38" s="462"/>
      <c r="PGY38" s="462"/>
      <c r="PGZ38" s="462"/>
      <c r="PHA38" s="462"/>
      <c r="PHB38" s="462"/>
      <c r="PHC38" s="462"/>
      <c r="PHD38" s="462"/>
      <c r="PHE38" s="462"/>
      <c r="PHF38" s="462"/>
      <c r="PHG38" s="462"/>
      <c r="PHH38" s="462"/>
      <c r="PHI38" s="462"/>
      <c r="PHJ38" s="462"/>
      <c r="PHK38" s="462"/>
      <c r="PHL38" s="462"/>
      <c r="PHM38" s="462"/>
      <c r="PHN38" s="462"/>
      <c r="PHO38" s="462"/>
      <c r="PHP38" s="462"/>
      <c r="PHQ38" s="462"/>
      <c r="PHR38" s="462"/>
      <c r="PHS38" s="462"/>
      <c r="PHT38" s="462"/>
      <c r="PHU38" s="462"/>
      <c r="PHV38" s="462"/>
      <c r="PHW38" s="462"/>
      <c r="PHX38" s="462"/>
      <c r="PHY38" s="462"/>
      <c r="PHZ38" s="462"/>
      <c r="PIA38" s="462"/>
      <c r="PIB38" s="462"/>
      <c r="PIC38" s="462"/>
      <c r="PID38" s="462"/>
      <c r="PIE38" s="462"/>
      <c r="PIF38" s="462"/>
      <c r="PIG38" s="462"/>
      <c r="PIH38" s="462"/>
      <c r="PII38" s="462"/>
      <c r="PIJ38" s="462"/>
      <c r="PIK38" s="462"/>
      <c r="PIL38" s="462"/>
      <c r="PIM38" s="462"/>
      <c r="PIN38" s="462"/>
      <c r="PIO38" s="462"/>
      <c r="PIP38" s="462"/>
      <c r="PIQ38" s="462"/>
      <c r="PIR38" s="462"/>
      <c r="PIS38" s="462"/>
      <c r="PIT38" s="462"/>
      <c r="PIU38" s="462"/>
      <c r="PIV38" s="462"/>
      <c r="PIW38" s="462"/>
      <c r="PIX38" s="462"/>
      <c r="PIY38" s="462"/>
      <c r="PIZ38" s="462"/>
      <c r="PJA38" s="462"/>
      <c r="PJB38" s="462"/>
      <c r="PJC38" s="462"/>
      <c r="PJD38" s="462"/>
      <c r="PJE38" s="462"/>
      <c r="PJF38" s="462"/>
      <c r="PJG38" s="462"/>
      <c r="PJH38" s="462"/>
      <c r="PJI38" s="462"/>
      <c r="PJJ38" s="462"/>
      <c r="PJK38" s="462"/>
      <c r="PJL38" s="462"/>
      <c r="PJM38" s="462"/>
      <c r="PJN38" s="462"/>
      <c r="PJO38" s="462"/>
      <c r="PJP38" s="462"/>
      <c r="PJQ38" s="462"/>
      <c r="PJR38" s="462"/>
      <c r="PJS38" s="462"/>
      <c r="PJT38" s="462"/>
      <c r="PJU38" s="462"/>
      <c r="PJV38" s="462"/>
      <c r="PJW38" s="462"/>
      <c r="PJX38" s="462"/>
      <c r="PJY38" s="462"/>
      <c r="PJZ38" s="462"/>
      <c r="PKA38" s="462"/>
      <c r="PKB38" s="462"/>
      <c r="PKC38" s="462"/>
      <c r="PKD38" s="462"/>
      <c r="PKE38" s="462"/>
      <c r="PKF38" s="462"/>
      <c r="PKG38" s="462"/>
      <c r="PKH38" s="462"/>
      <c r="PKI38" s="462"/>
      <c r="PKJ38" s="462"/>
      <c r="PKK38" s="462"/>
      <c r="PKL38" s="462"/>
      <c r="PKM38" s="462"/>
      <c r="PKN38" s="462"/>
      <c r="PKO38" s="462"/>
      <c r="PKP38" s="462"/>
      <c r="PKQ38" s="462"/>
      <c r="PKR38" s="462"/>
      <c r="PKS38" s="462"/>
      <c r="PKT38" s="462"/>
      <c r="PKU38" s="462"/>
      <c r="PKV38" s="462"/>
      <c r="PKW38" s="462"/>
      <c r="PKX38" s="462"/>
      <c r="PKY38" s="462"/>
      <c r="PKZ38" s="462"/>
      <c r="PLA38" s="462"/>
      <c r="PLB38" s="462"/>
      <c r="PLC38" s="462"/>
      <c r="PLD38" s="462"/>
      <c r="PLE38" s="462"/>
      <c r="PLF38" s="462"/>
      <c r="PLG38" s="462"/>
      <c r="PLH38" s="462"/>
      <c r="PLI38" s="462"/>
      <c r="PLJ38" s="462"/>
      <c r="PLK38" s="462"/>
      <c r="PLL38" s="462"/>
      <c r="PLM38" s="462"/>
      <c r="PLN38" s="462"/>
      <c r="PLO38" s="462"/>
      <c r="PLP38" s="462"/>
      <c r="PLQ38" s="462"/>
      <c r="PLR38" s="462"/>
      <c r="PLS38" s="462"/>
      <c r="PLT38" s="462"/>
      <c r="PLU38" s="462"/>
      <c r="PLV38" s="462"/>
      <c r="PLW38" s="462"/>
      <c r="PLX38" s="462"/>
      <c r="PLY38" s="462"/>
      <c r="PLZ38" s="462"/>
      <c r="PMA38" s="462"/>
      <c r="PMB38" s="462"/>
      <c r="PMC38" s="462"/>
      <c r="PMD38" s="462"/>
      <c r="PME38" s="462"/>
      <c r="PMF38" s="462"/>
      <c r="PMG38" s="462"/>
      <c r="PMH38" s="462"/>
      <c r="PMI38" s="462"/>
      <c r="PMJ38" s="462"/>
      <c r="PMK38" s="462"/>
      <c r="PML38" s="462"/>
      <c r="PMM38" s="462"/>
      <c r="PMN38" s="462"/>
      <c r="PMO38" s="462"/>
      <c r="PMP38" s="462"/>
      <c r="PMQ38" s="462"/>
      <c r="PMR38" s="462"/>
      <c r="PMS38" s="462"/>
      <c r="PMT38" s="462"/>
      <c r="PMU38" s="462"/>
      <c r="PMV38" s="462"/>
      <c r="PMW38" s="462"/>
      <c r="PMX38" s="462"/>
      <c r="PMY38" s="462"/>
      <c r="PMZ38" s="462"/>
      <c r="PNA38" s="462"/>
      <c r="PNB38" s="462"/>
      <c r="PNC38" s="462"/>
      <c r="PND38" s="462"/>
      <c r="PNE38" s="462"/>
      <c r="PNF38" s="462"/>
      <c r="PNG38" s="462"/>
      <c r="PNH38" s="462"/>
      <c r="PNI38" s="462"/>
      <c r="PNJ38" s="462"/>
      <c r="PNK38" s="462"/>
      <c r="PNL38" s="462"/>
      <c r="PNM38" s="462"/>
      <c r="PNN38" s="462"/>
      <c r="PNO38" s="462"/>
      <c r="PNP38" s="462"/>
      <c r="PNQ38" s="462"/>
      <c r="PNR38" s="462"/>
      <c r="PNS38" s="462"/>
      <c r="PNT38" s="462"/>
      <c r="PNU38" s="462"/>
      <c r="PNV38" s="462"/>
      <c r="PNW38" s="462"/>
      <c r="PNX38" s="462"/>
      <c r="PNY38" s="462"/>
      <c r="PNZ38" s="462"/>
      <c r="POA38" s="462"/>
      <c r="POB38" s="462"/>
      <c r="POC38" s="462"/>
      <c r="POD38" s="462"/>
      <c r="POE38" s="462"/>
      <c r="POF38" s="462"/>
      <c r="POG38" s="462"/>
      <c r="POH38" s="462"/>
      <c r="POI38" s="462"/>
      <c r="POJ38" s="462"/>
      <c r="POK38" s="462"/>
      <c r="POL38" s="462"/>
      <c r="POM38" s="462"/>
      <c r="PON38" s="462"/>
      <c r="POO38" s="462"/>
      <c r="POP38" s="462"/>
      <c r="POQ38" s="462"/>
      <c r="POR38" s="462"/>
      <c r="POS38" s="462"/>
      <c r="POT38" s="462"/>
      <c r="POU38" s="462"/>
      <c r="POV38" s="462"/>
      <c r="POW38" s="462"/>
      <c r="POX38" s="462"/>
      <c r="POY38" s="462"/>
      <c r="POZ38" s="462"/>
      <c r="PPA38" s="462"/>
      <c r="PPB38" s="462"/>
      <c r="PPC38" s="462"/>
      <c r="PPD38" s="462"/>
      <c r="PPE38" s="462"/>
      <c r="PPF38" s="462"/>
      <c r="PPG38" s="462"/>
      <c r="PPH38" s="462"/>
      <c r="PPI38" s="462"/>
      <c r="PPJ38" s="462"/>
      <c r="PPK38" s="462"/>
      <c r="PPL38" s="462"/>
      <c r="PPM38" s="462"/>
      <c r="PPN38" s="462"/>
      <c r="PPO38" s="462"/>
      <c r="PPP38" s="462"/>
      <c r="PPQ38" s="462"/>
      <c r="PPR38" s="462"/>
      <c r="PPS38" s="462"/>
      <c r="PPT38" s="462"/>
      <c r="PPU38" s="462"/>
      <c r="PPV38" s="462"/>
      <c r="PPW38" s="462"/>
      <c r="PPX38" s="462"/>
      <c r="PPY38" s="462"/>
      <c r="PPZ38" s="462"/>
      <c r="PQA38" s="462"/>
      <c r="PQB38" s="462"/>
      <c r="PQC38" s="462"/>
      <c r="PQD38" s="462"/>
      <c r="PQE38" s="462"/>
      <c r="PQF38" s="462"/>
      <c r="PQG38" s="462"/>
      <c r="PQH38" s="462"/>
      <c r="PQI38" s="462"/>
      <c r="PQJ38" s="462"/>
      <c r="PQK38" s="462"/>
      <c r="PQL38" s="462"/>
      <c r="PQM38" s="462"/>
      <c r="PQN38" s="462"/>
      <c r="PQO38" s="462"/>
      <c r="PQP38" s="462"/>
      <c r="PQQ38" s="462"/>
      <c r="PQR38" s="462"/>
      <c r="PQS38" s="462"/>
      <c r="PQT38" s="462"/>
      <c r="PQU38" s="462"/>
      <c r="PQV38" s="462"/>
      <c r="PQW38" s="462"/>
      <c r="PQX38" s="462"/>
      <c r="PQY38" s="462"/>
      <c r="PQZ38" s="462"/>
      <c r="PRA38" s="462"/>
      <c r="PRB38" s="462"/>
      <c r="PRC38" s="462"/>
      <c r="PRD38" s="462"/>
      <c r="PRE38" s="462"/>
      <c r="PRF38" s="462"/>
      <c r="PRG38" s="462"/>
      <c r="PRH38" s="462"/>
      <c r="PRI38" s="462"/>
      <c r="PRJ38" s="462"/>
      <c r="PRK38" s="462"/>
      <c r="PRL38" s="462"/>
      <c r="PRM38" s="462"/>
      <c r="PRN38" s="462"/>
      <c r="PRO38" s="462"/>
      <c r="PRP38" s="462"/>
      <c r="PRQ38" s="462"/>
      <c r="PRR38" s="462"/>
      <c r="PRS38" s="462"/>
      <c r="PRT38" s="462"/>
      <c r="PRU38" s="462"/>
      <c r="PRV38" s="462"/>
      <c r="PRW38" s="462"/>
      <c r="PRX38" s="462"/>
      <c r="PRY38" s="462"/>
      <c r="PRZ38" s="462"/>
      <c r="PSA38" s="462"/>
      <c r="PSB38" s="462"/>
      <c r="PSC38" s="462"/>
      <c r="PSD38" s="462"/>
      <c r="PSE38" s="462"/>
      <c r="PSF38" s="462"/>
      <c r="PSG38" s="462"/>
      <c r="PSH38" s="462"/>
      <c r="PSI38" s="462"/>
      <c r="PSJ38" s="462"/>
      <c r="PSK38" s="462"/>
      <c r="PSL38" s="462"/>
      <c r="PSM38" s="462"/>
      <c r="PSN38" s="462"/>
      <c r="PSO38" s="462"/>
      <c r="PSP38" s="462"/>
      <c r="PSQ38" s="462"/>
      <c r="PSR38" s="462"/>
      <c r="PSS38" s="462"/>
      <c r="PST38" s="462"/>
      <c r="PSU38" s="462"/>
      <c r="PSV38" s="462"/>
      <c r="PSW38" s="462"/>
      <c r="PSX38" s="462"/>
      <c r="PSY38" s="462"/>
      <c r="PSZ38" s="462"/>
      <c r="PTA38" s="462"/>
      <c r="PTB38" s="462"/>
      <c r="PTC38" s="462"/>
      <c r="PTD38" s="462"/>
      <c r="PTE38" s="462"/>
      <c r="PTF38" s="462"/>
      <c r="PTG38" s="462"/>
      <c r="PTH38" s="462"/>
      <c r="PTI38" s="462"/>
      <c r="PTJ38" s="462"/>
      <c r="PTK38" s="462"/>
      <c r="PTL38" s="462"/>
      <c r="PTM38" s="462"/>
      <c r="PTN38" s="462"/>
      <c r="PTO38" s="462"/>
      <c r="PTP38" s="462"/>
      <c r="PTQ38" s="462"/>
      <c r="PTR38" s="462"/>
      <c r="PTS38" s="462"/>
      <c r="PTT38" s="462"/>
      <c r="PTU38" s="462"/>
      <c r="PTV38" s="462"/>
      <c r="PTW38" s="462"/>
      <c r="PTX38" s="462"/>
      <c r="PTY38" s="462"/>
      <c r="PTZ38" s="462"/>
      <c r="PUA38" s="462"/>
      <c r="PUB38" s="462"/>
      <c r="PUC38" s="462"/>
      <c r="PUD38" s="462"/>
      <c r="PUE38" s="462"/>
      <c r="PUF38" s="462"/>
      <c r="PUG38" s="462"/>
      <c r="PUH38" s="462"/>
      <c r="PUI38" s="462"/>
      <c r="PUJ38" s="462"/>
      <c r="PUK38" s="462"/>
      <c r="PUL38" s="462"/>
      <c r="PUM38" s="462"/>
      <c r="PUN38" s="462"/>
      <c r="PUO38" s="462"/>
      <c r="PUP38" s="462"/>
      <c r="PUQ38" s="462"/>
      <c r="PUR38" s="462"/>
      <c r="PUS38" s="462"/>
      <c r="PUT38" s="462"/>
      <c r="PUU38" s="462"/>
      <c r="PUV38" s="462"/>
      <c r="PUW38" s="462"/>
      <c r="PUX38" s="462"/>
      <c r="PUY38" s="462"/>
      <c r="PUZ38" s="462"/>
      <c r="PVA38" s="462"/>
      <c r="PVB38" s="462"/>
      <c r="PVC38" s="462"/>
      <c r="PVD38" s="462"/>
      <c r="PVE38" s="462"/>
      <c r="PVF38" s="462"/>
      <c r="PVG38" s="462"/>
      <c r="PVH38" s="462"/>
      <c r="PVI38" s="462"/>
      <c r="PVJ38" s="462"/>
      <c r="PVK38" s="462"/>
      <c r="PVL38" s="462"/>
      <c r="PVM38" s="462"/>
      <c r="PVN38" s="462"/>
      <c r="PVO38" s="462"/>
      <c r="PVP38" s="462"/>
      <c r="PVQ38" s="462"/>
      <c r="PVR38" s="462"/>
      <c r="PVS38" s="462"/>
      <c r="PVT38" s="462"/>
      <c r="PVU38" s="462"/>
      <c r="PVV38" s="462"/>
      <c r="PVW38" s="462"/>
      <c r="PVX38" s="462"/>
      <c r="PVY38" s="462"/>
      <c r="PVZ38" s="462"/>
      <c r="PWA38" s="462"/>
      <c r="PWB38" s="462"/>
      <c r="PWC38" s="462"/>
      <c r="PWD38" s="462"/>
      <c r="PWE38" s="462"/>
      <c r="PWF38" s="462"/>
      <c r="PWG38" s="462"/>
      <c r="PWH38" s="462"/>
      <c r="PWI38" s="462"/>
      <c r="PWJ38" s="462"/>
      <c r="PWK38" s="462"/>
      <c r="PWL38" s="462"/>
      <c r="PWM38" s="462"/>
      <c r="PWN38" s="462"/>
      <c r="PWO38" s="462"/>
      <c r="PWP38" s="462"/>
      <c r="PWQ38" s="462"/>
      <c r="PWR38" s="462"/>
      <c r="PWS38" s="462"/>
      <c r="PWT38" s="462"/>
      <c r="PWU38" s="462"/>
      <c r="PWV38" s="462"/>
      <c r="PWW38" s="462"/>
      <c r="PWX38" s="462"/>
      <c r="PWY38" s="462"/>
      <c r="PWZ38" s="462"/>
      <c r="PXA38" s="462"/>
      <c r="PXB38" s="462"/>
      <c r="PXC38" s="462"/>
      <c r="PXD38" s="462"/>
      <c r="PXE38" s="462"/>
      <c r="PXF38" s="462"/>
      <c r="PXG38" s="462"/>
      <c r="PXH38" s="462"/>
      <c r="PXI38" s="462"/>
      <c r="PXJ38" s="462"/>
      <c r="PXK38" s="462"/>
      <c r="PXL38" s="462"/>
      <c r="PXM38" s="462"/>
      <c r="PXN38" s="462"/>
      <c r="PXO38" s="462"/>
      <c r="PXP38" s="462"/>
      <c r="PXQ38" s="462"/>
      <c r="PXR38" s="462"/>
      <c r="PXS38" s="462"/>
      <c r="PXT38" s="462"/>
      <c r="PXU38" s="462"/>
      <c r="PXV38" s="462"/>
      <c r="PXW38" s="462"/>
      <c r="PXX38" s="462"/>
      <c r="PXY38" s="462"/>
      <c r="PXZ38" s="462"/>
      <c r="PYA38" s="462"/>
      <c r="PYB38" s="462"/>
      <c r="PYC38" s="462"/>
      <c r="PYD38" s="462"/>
      <c r="PYE38" s="462"/>
      <c r="PYF38" s="462"/>
      <c r="PYG38" s="462"/>
      <c r="PYH38" s="462"/>
      <c r="PYI38" s="462"/>
      <c r="PYJ38" s="462"/>
      <c r="PYK38" s="462"/>
      <c r="PYL38" s="462"/>
      <c r="PYM38" s="462"/>
      <c r="PYN38" s="462"/>
      <c r="PYO38" s="462"/>
      <c r="PYP38" s="462"/>
      <c r="PYQ38" s="462"/>
      <c r="PYR38" s="462"/>
      <c r="PYS38" s="462"/>
      <c r="PYT38" s="462"/>
      <c r="PYU38" s="462"/>
      <c r="PYV38" s="462"/>
      <c r="PYW38" s="462"/>
      <c r="PYX38" s="462"/>
      <c r="PYY38" s="462"/>
      <c r="PYZ38" s="462"/>
      <c r="PZA38" s="462"/>
      <c r="PZB38" s="462"/>
      <c r="PZC38" s="462"/>
      <c r="PZD38" s="462"/>
      <c r="PZE38" s="462"/>
      <c r="PZF38" s="462"/>
      <c r="PZG38" s="462"/>
      <c r="PZH38" s="462"/>
      <c r="PZI38" s="462"/>
      <c r="PZJ38" s="462"/>
      <c r="PZK38" s="462"/>
      <c r="PZL38" s="462"/>
      <c r="PZM38" s="462"/>
      <c r="PZN38" s="462"/>
      <c r="PZO38" s="462"/>
      <c r="PZP38" s="462"/>
      <c r="PZQ38" s="462"/>
      <c r="PZR38" s="462"/>
      <c r="PZS38" s="462"/>
      <c r="PZT38" s="462"/>
      <c r="PZU38" s="462"/>
      <c r="PZV38" s="462"/>
      <c r="PZW38" s="462"/>
      <c r="PZX38" s="462"/>
      <c r="PZY38" s="462"/>
      <c r="PZZ38" s="462"/>
      <c r="QAA38" s="462"/>
      <c r="QAB38" s="462"/>
      <c r="QAC38" s="462"/>
      <c r="QAD38" s="462"/>
      <c r="QAE38" s="462"/>
      <c r="QAF38" s="462"/>
      <c r="QAG38" s="462"/>
      <c r="QAH38" s="462"/>
      <c r="QAI38" s="462"/>
      <c r="QAJ38" s="462"/>
      <c r="QAK38" s="462"/>
      <c r="QAL38" s="462"/>
      <c r="QAM38" s="462"/>
      <c r="QAN38" s="462"/>
      <c r="QAO38" s="462"/>
      <c r="QAP38" s="462"/>
      <c r="QAQ38" s="462"/>
      <c r="QAR38" s="462"/>
      <c r="QAS38" s="462"/>
      <c r="QAT38" s="462"/>
      <c r="QAU38" s="462"/>
      <c r="QAV38" s="462"/>
      <c r="QAW38" s="462"/>
      <c r="QAX38" s="462"/>
      <c r="QAY38" s="462"/>
      <c r="QAZ38" s="462"/>
      <c r="QBA38" s="462"/>
      <c r="QBB38" s="462"/>
      <c r="QBC38" s="462"/>
      <c r="QBD38" s="462"/>
      <c r="QBE38" s="462"/>
      <c r="QBF38" s="462"/>
      <c r="QBG38" s="462"/>
      <c r="QBH38" s="462"/>
      <c r="QBI38" s="462"/>
      <c r="QBJ38" s="462"/>
      <c r="QBK38" s="462"/>
      <c r="QBL38" s="462"/>
      <c r="QBM38" s="462"/>
      <c r="QBN38" s="462"/>
      <c r="QBO38" s="462"/>
      <c r="QBP38" s="462"/>
      <c r="QBQ38" s="462"/>
      <c r="QBR38" s="462"/>
      <c r="QBS38" s="462"/>
      <c r="QBT38" s="462"/>
      <c r="QBU38" s="462"/>
      <c r="QBV38" s="462"/>
      <c r="QBW38" s="462"/>
      <c r="QBX38" s="462"/>
      <c r="QBY38" s="462"/>
      <c r="QBZ38" s="462"/>
      <c r="QCA38" s="462"/>
      <c r="QCB38" s="462"/>
      <c r="QCC38" s="462"/>
      <c r="QCD38" s="462"/>
      <c r="QCE38" s="462"/>
      <c r="QCF38" s="462"/>
      <c r="QCG38" s="462"/>
      <c r="QCH38" s="462"/>
      <c r="QCI38" s="462"/>
      <c r="QCJ38" s="462"/>
      <c r="QCK38" s="462"/>
      <c r="QCL38" s="462"/>
      <c r="QCM38" s="462"/>
      <c r="QCN38" s="462"/>
      <c r="QCO38" s="462"/>
      <c r="QCP38" s="462"/>
      <c r="QCQ38" s="462"/>
      <c r="QCR38" s="462"/>
      <c r="QCS38" s="462"/>
      <c r="QCT38" s="462"/>
      <c r="QCU38" s="462"/>
      <c r="QCV38" s="462"/>
      <c r="QCW38" s="462"/>
      <c r="QCX38" s="462"/>
      <c r="QCY38" s="462"/>
      <c r="QCZ38" s="462"/>
      <c r="QDA38" s="462"/>
      <c r="QDB38" s="462"/>
      <c r="QDC38" s="462"/>
      <c r="QDD38" s="462"/>
      <c r="QDE38" s="462"/>
      <c r="QDF38" s="462"/>
      <c r="QDG38" s="462"/>
      <c r="QDH38" s="462"/>
      <c r="QDI38" s="462"/>
      <c r="QDJ38" s="462"/>
      <c r="QDK38" s="462"/>
      <c r="QDL38" s="462"/>
      <c r="QDM38" s="462"/>
      <c r="QDN38" s="462"/>
      <c r="QDO38" s="462"/>
      <c r="QDP38" s="462"/>
      <c r="QDQ38" s="462"/>
      <c r="QDR38" s="462"/>
      <c r="QDS38" s="462"/>
      <c r="QDT38" s="462"/>
      <c r="QDU38" s="462"/>
      <c r="QDV38" s="462"/>
      <c r="QDW38" s="462"/>
      <c r="QDX38" s="462"/>
      <c r="QDY38" s="462"/>
      <c r="QDZ38" s="462"/>
      <c r="QEA38" s="462"/>
      <c r="QEB38" s="462"/>
      <c r="QEC38" s="462"/>
      <c r="QED38" s="462"/>
      <c r="QEE38" s="462"/>
      <c r="QEF38" s="462"/>
      <c r="QEG38" s="462"/>
      <c r="QEH38" s="462"/>
      <c r="QEI38" s="462"/>
      <c r="QEJ38" s="462"/>
      <c r="QEK38" s="462"/>
      <c r="QEL38" s="462"/>
      <c r="QEM38" s="462"/>
      <c r="QEN38" s="462"/>
      <c r="QEO38" s="462"/>
      <c r="QEP38" s="462"/>
      <c r="QEQ38" s="462"/>
      <c r="QER38" s="462"/>
      <c r="QES38" s="462"/>
      <c r="QET38" s="462"/>
      <c r="QEU38" s="462"/>
      <c r="QEV38" s="462"/>
      <c r="QEW38" s="462"/>
      <c r="QEX38" s="462"/>
      <c r="QEY38" s="462"/>
      <c r="QEZ38" s="462"/>
      <c r="QFA38" s="462"/>
      <c r="QFB38" s="462"/>
      <c r="QFC38" s="462"/>
      <c r="QFD38" s="462"/>
      <c r="QFE38" s="462"/>
      <c r="QFF38" s="462"/>
      <c r="QFG38" s="462"/>
      <c r="QFH38" s="462"/>
      <c r="QFI38" s="462"/>
      <c r="QFJ38" s="462"/>
      <c r="QFK38" s="462"/>
      <c r="QFL38" s="462"/>
      <c r="QFM38" s="462"/>
      <c r="QFN38" s="462"/>
      <c r="QFO38" s="462"/>
      <c r="QFP38" s="462"/>
      <c r="QFQ38" s="462"/>
      <c r="QFR38" s="462"/>
      <c r="QFS38" s="462"/>
      <c r="QFT38" s="462"/>
      <c r="QFU38" s="462"/>
      <c r="QFV38" s="462"/>
      <c r="QFW38" s="462"/>
      <c r="QFX38" s="462"/>
      <c r="QFY38" s="462"/>
      <c r="QFZ38" s="462"/>
      <c r="QGA38" s="462"/>
      <c r="QGB38" s="462"/>
      <c r="QGC38" s="462"/>
      <c r="QGD38" s="462"/>
      <c r="QGE38" s="462"/>
      <c r="QGF38" s="462"/>
      <c r="QGG38" s="462"/>
      <c r="QGH38" s="462"/>
      <c r="QGI38" s="462"/>
      <c r="QGJ38" s="462"/>
      <c r="QGK38" s="462"/>
      <c r="QGL38" s="462"/>
      <c r="QGM38" s="462"/>
      <c r="QGN38" s="462"/>
      <c r="QGO38" s="462"/>
      <c r="QGP38" s="462"/>
      <c r="QGQ38" s="462"/>
      <c r="QGR38" s="462"/>
      <c r="QGS38" s="462"/>
      <c r="QGT38" s="462"/>
      <c r="QGU38" s="462"/>
      <c r="QGV38" s="462"/>
      <c r="QGW38" s="462"/>
      <c r="QGX38" s="462"/>
      <c r="QGY38" s="462"/>
      <c r="QGZ38" s="462"/>
      <c r="QHA38" s="462"/>
      <c r="QHB38" s="462"/>
      <c r="QHC38" s="462"/>
      <c r="QHD38" s="462"/>
      <c r="QHE38" s="462"/>
      <c r="QHF38" s="462"/>
      <c r="QHG38" s="462"/>
      <c r="QHH38" s="462"/>
      <c r="QHI38" s="462"/>
      <c r="QHJ38" s="462"/>
      <c r="QHK38" s="462"/>
      <c r="QHL38" s="462"/>
      <c r="QHM38" s="462"/>
      <c r="QHN38" s="462"/>
      <c r="QHO38" s="462"/>
      <c r="QHP38" s="462"/>
      <c r="QHQ38" s="462"/>
      <c r="QHR38" s="462"/>
      <c r="QHS38" s="462"/>
      <c r="QHT38" s="462"/>
      <c r="QHU38" s="462"/>
      <c r="QHV38" s="462"/>
      <c r="QHW38" s="462"/>
      <c r="QHX38" s="462"/>
      <c r="QHY38" s="462"/>
      <c r="QHZ38" s="462"/>
      <c r="QIA38" s="462"/>
      <c r="QIB38" s="462"/>
      <c r="QIC38" s="462"/>
      <c r="QID38" s="462"/>
      <c r="QIE38" s="462"/>
      <c r="QIF38" s="462"/>
      <c r="QIG38" s="462"/>
      <c r="QIH38" s="462"/>
      <c r="QII38" s="462"/>
      <c r="QIJ38" s="462"/>
      <c r="QIK38" s="462"/>
      <c r="QIL38" s="462"/>
      <c r="QIM38" s="462"/>
      <c r="QIN38" s="462"/>
      <c r="QIO38" s="462"/>
      <c r="QIP38" s="462"/>
      <c r="QIQ38" s="462"/>
      <c r="QIR38" s="462"/>
      <c r="QIS38" s="462"/>
      <c r="QIT38" s="462"/>
      <c r="QIU38" s="462"/>
      <c r="QIV38" s="462"/>
      <c r="QIW38" s="462"/>
      <c r="QIX38" s="462"/>
      <c r="QIY38" s="462"/>
      <c r="QIZ38" s="462"/>
      <c r="QJA38" s="462"/>
      <c r="QJB38" s="462"/>
      <c r="QJC38" s="462"/>
      <c r="QJD38" s="462"/>
      <c r="QJE38" s="462"/>
      <c r="QJF38" s="462"/>
      <c r="QJG38" s="462"/>
      <c r="QJH38" s="462"/>
      <c r="QJI38" s="462"/>
      <c r="QJJ38" s="462"/>
      <c r="QJK38" s="462"/>
      <c r="QJL38" s="462"/>
      <c r="QJM38" s="462"/>
      <c r="QJN38" s="462"/>
      <c r="QJO38" s="462"/>
      <c r="QJP38" s="462"/>
      <c r="QJQ38" s="462"/>
      <c r="QJR38" s="462"/>
      <c r="QJS38" s="462"/>
      <c r="QJT38" s="462"/>
      <c r="QJU38" s="462"/>
      <c r="QJV38" s="462"/>
      <c r="QJW38" s="462"/>
      <c r="QJX38" s="462"/>
      <c r="QJY38" s="462"/>
      <c r="QJZ38" s="462"/>
      <c r="QKA38" s="462"/>
      <c r="QKB38" s="462"/>
      <c r="QKC38" s="462"/>
      <c r="QKD38" s="462"/>
      <c r="QKE38" s="462"/>
      <c r="QKF38" s="462"/>
      <c r="QKG38" s="462"/>
      <c r="QKH38" s="462"/>
      <c r="QKI38" s="462"/>
      <c r="QKJ38" s="462"/>
      <c r="QKK38" s="462"/>
      <c r="QKL38" s="462"/>
      <c r="QKM38" s="462"/>
      <c r="QKN38" s="462"/>
      <c r="QKO38" s="462"/>
      <c r="QKP38" s="462"/>
      <c r="QKQ38" s="462"/>
      <c r="QKR38" s="462"/>
      <c r="QKS38" s="462"/>
      <c r="QKT38" s="462"/>
      <c r="QKU38" s="462"/>
      <c r="QKV38" s="462"/>
      <c r="QKW38" s="462"/>
      <c r="QKX38" s="462"/>
      <c r="QKY38" s="462"/>
      <c r="QKZ38" s="462"/>
      <c r="QLA38" s="462"/>
      <c r="QLB38" s="462"/>
      <c r="QLC38" s="462"/>
      <c r="QLD38" s="462"/>
      <c r="QLE38" s="462"/>
      <c r="QLF38" s="462"/>
      <c r="QLG38" s="462"/>
      <c r="QLH38" s="462"/>
      <c r="QLI38" s="462"/>
      <c r="QLJ38" s="462"/>
      <c r="QLK38" s="462"/>
      <c r="QLL38" s="462"/>
      <c r="QLM38" s="462"/>
      <c r="QLN38" s="462"/>
      <c r="QLO38" s="462"/>
      <c r="QLP38" s="462"/>
      <c r="QLQ38" s="462"/>
      <c r="QLR38" s="462"/>
      <c r="QLS38" s="462"/>
      <c r="QLT38" s="462"/>
      <c r="QLU38" s="462"/>
      <c r="QLV38" s="462"/>
      <c r="QLW38" s="462"/>
      <c r="QLX38" s="462"/>
      <c r="QLY38" s="462"/>
      <c r="QLZ38" s="462"/>
      <c r="QMA38" s="462"/>
      <c r="QMB38" s="462"/>
      <c r="QMC38" s="462"/>
      <c r="QMD38" s="462"/>
      <c r="QME38" s="462"/>
      <c r="QMF38" s="462"/>
      <c r="QMG38" s="462"/>
      <c r="QMH38" s="462"/>
      <c r="QMI38" s="462"/>
      <c r="QMJ38" s="462"/>
      <c r="QMK38" s="462"/>
      <c r="QML38" s="462"/>
      <c r="QMM38" s="462"/>
      <c r="QMN38" s="462"/>
      <c r="QMO38" s="462"/>
      <c r="QMP38" s="462"/>
      <c r="QMQ38" s="462"/>
      <c r="QMR38" s="462"/>
      <c r="QMS38" s="462"/>
      <c r="QMT38" s="462"/>
      <c r="QMU38" s="462"/>
      <c r="QMV38" s="462"/>
      <c r="QMW38" s="462"/>
      <c r="QMX38" s="462"/>
      <c r="QMY38" s="462"/>
      <c r="QMZ38" s="462"/>
      <c r="QNA38" s="462"/>
      <c r="QNB38" s="462"/>
      <c r="QNC38" s="462"/>
      <c r="QND38" s="462"/>
      <c r="QNE38" s="462"/>
      <c r="QNF38" s="462"/>
      <c r="QNG38" s="462"/>
      <c r="QNH38" s="462"/>
      <c r="QNI38" s="462"/>
      <c r="QNJ38" s="462"/>
      <c r="QNK38" s="462"/>
      <c r="QNL38" s="462"/>
      <c r="QNM38" s="462"/>
      <c r="QNN38" s="462"/>
      <c r="QNO38" s="462"/>
      <c r="QNP38" s="462"/>
      <c r="QNQ38" s="462"/>
      <c r="QNR38" s="462"/>
      <c r="QNS38" s="462"/>
      <c r="QNT38" s="462"/>
      <c r="QNU38" s="462"/>
      <c r="QNV38" s="462"/>
      <c r="QNW38" s="462"/>
      <c r="QNX38" s="462"/>
      <c r="QNY38" s="462"/>
      <c r="QNZ38" s="462"/>
      <c r="QOA38" s="462"/>
      <c r="QOB38" s="462"/>
      <c r="QOC38" s="462"/>
      <c r="QOD38" s="462"/>
      <c r="QOE38" s="462"/>
      <c r="QOF38" s="462"/>
      <c r="QOG38" s="462"/>
      <c r="QOH38" s="462"/>
      <c r="QOI38" s="462"/>
      <c r="QOJ38" s="462"/>
      <c r="QOK38" s="462"/>
      <c r="QOL38" s="462"/>
      <c r="QOM38" s="462"/>
      <c r="QON38" s="462"/>
      <c r="QOO38" s="462"/>
      <c r="QOP38" s="462"/>
      <c r="QOQ38" s="462"/>
      <c r="QOR38" s="462"/>
      <c r="QOS38" s="462"/>
      <c r="QOT38" s="462"/>
      <c r="QOU38" s="462"/>
      <c r="QOV38" s="462"/>
      <c r="QOW38" s="462"/>
      <c r="QOX38" s="462"/>
      <c r="QOY38" s="462"/>
      <c r="QOZ38" s="462"/>
      <c r="QPA38" s="462"/>
      <c r="QPB38" s="462"/>
      <c r="QPC38" s="462"/>
      <c r="QPD38" s="462"/>
      <c r="QPE38" s="462"/>
      <c r="QPF38" s="462"/>
      <c r="QPG38" s="462"/>
      <c r="QPH38" s="462"/>
      <c r="QPI38" s="462"/>
      <c r="QPJ38" s="462"/>
      <c r="QPK38" s="462"/>
      <c r="QPL38" s="462"/>
      <c r="QPM38" s="462"/>
      <c r="QPN38" s="462"/>
      <c r="QPO38" s="462"/>
      <c r="QPP38" s="462"/>
      <c r="QPQ38" s="462"/>
      <c r="QPR38" s="462"/>
      <c r="QPS38" s="462"/>
      <c r="QPT38" s="462"/>
      <c r="QPU38" s="462"/>
      <c r="QPV38" s="462"/>
      <c r="QPW38" s="462"/>
      <c r="QPX38" s="462"/>
      <c r="QPY38" s="462"/>
      <c r="QPZ38" s="462"/>
      <c r="QQA38" s="462"/>
      <c r="QQB38" s="462"/>
      <c r="QQC38" s="462"/>
      <c r="QQD38" s="462"/>
      <c r="QQE38" s="462"/>
      <c r="QQF38" s="462"/>
      <c r="QQG38" s="462"/>
      <c r="QQH38" s="462"/>
      <c r="QQI38" s="462"/>
      <c r="QQJ38" s="462"/>
      <c r="QQK38" s="462"/>
      <c r="QQL38" s="462"/>
      <c r="QQM38" s="462"/>
      <c r="QQN38" s="462"/>
      <c r="QQO38" s="462"/>
      <c r="QQP38" s="462"/>
      <c r="QQQ38" s="462"/>
      <c r="QQR38" s="462"/>
      <c r="QQS38" s="462"/>
      <c r="QQT38" s="462"/>
      <c r="QQU38" s="462"/>
      <c r="QQV38" s="462"/>
      <c r="QQW38" s="462"/>
      <c r="QQX38" s="462"/>
      <c r="QQY38" s="462"/>
      <c r="QQZ38" s="462"/>
      <c r="QRA38" s="462"/>
      <c r="QRB38" s="462"/>
      <c r="QRC38" s="462"/>
      <c r="QRD38" s="462"/>
      <c r="QRE38" s="462"/>
      <c r="QRF38" s="462"/>
      <c r="QRG38" s="462"/>
      <c r="QRH38" s="462"/>
      <c r="QRI38" s="462"/>
      <c r="QRJ38" s="462"/>
      <c r="QRK38" s="462"/>
      <c r="QRL38" s="462"/>
      <c r="QRM38" s="462"/>
      <c r="QRN38" s="462"/>
      <c r="QRO38" s="462"/>
      <c r="QRP38" s="462"/>
      <c r="QRQ38" s="462"/>
      <c r="QRR38" s="462"/>
      <c r="QRS38" s="462"/>
      <c r="QRT38" s="462"/>
      <c r="QRU38" s="462"/>
      <c r="QRV38" s="462"/>
      <c r="QRW38" s="462"/>
      <c r="QRX38" s="462"/>
      <c r="QRY38" s="462"/>
      <c r="QRZ38" s="462"/>
      <c r="QSA38" s="462"/>
      <c r="QSB38" s="462"/>
      <c r="QSC38" s="462"/>
      <c r="QSD38" s="462"/>
      <c r="QSE38" s="462"/>
      <c r="QSF38" s="462"/>
      <c r="QSG38" s="462"/>
      <c r="QSH38" s="462"/>
      <c r="QSI38" s="462"/>
      <c r="QSJ38" s="462"/>
      <c r="QSK38" s="462"/>
      <c r="QSL38" s="462"/>
      <c r="QSM38" s="462"/>
      <c r="QSN38" s="462"/>
      <c r="QSO38" s="462"/>
      <c r="QSP38" s="462"/>
      <c r="QSQ38" s="462"/>
      <c r="QSR38" s="462"/>
      <c r="QSS38" s="462"/>
      <c r="QST38" s="462"/>
      <c r="QSU38" s="462"/>
      <c r="QSV38" s="462"/>
      <c r="QSW38" s="462"/>
      <c r="QSX38" s="462"/>
      <c r="QSY38" s="462"/>
      <c r="QSZ38" s="462"/>
      <c r="QTA38" s="462"/>
      <c r="QTB38" s="462"/>
      <c r="QTC38" s="462"/>
      <c r="QTD38" s="462"/>
      <c r="QTE38" s="462"/>
      <c r="QTF38" s="462"/>
      <c r="QTG38" s="462"/>
      <c r="QTH38" s="462"/>
      <c r="QTI38" s="462"/>
      <c r="QTJ38" s="462"/>
      <c r="QTK38" s="462"/>
      <c r="QTL38" s="462"/>
      <c r="QTM38" s="462"/>
      <c r="QTN38" s="462"/>
      <c r="QTO38" s="462"/>
      <c r="QTP38" s="462"/>
      <c r="QTQ38" s="462"/>
      <c r="QTR38" s="462"/>
      <c r="QTS38" s="462"/>
      <c r="QTT38" s="462"/>
      <c r="QTU38" s="462"/>
      <c r="QTV38" s="462"/>
      <c r="QTW38" s="462"/>
      <c r="QTX38" s="462"/>
      <c r="QTY38" s="462"/>
      <c r="QTZ38" s="462"/>
      <c r="QUA38" s="462"/>
      <c r="QUB38" s="462"/>
      <c r="QUC38" s="462"/>
      <c r="QUD38" s="462"/>
      <c r="QUE38" s="462"/>
      <c r="QUF38" s="462"/>
      <c r="QUG38" s="462"/>
      <c r="QUH38" s="462"/>
      <c r="QUI38" s="462"/>
      <c r="QUJ38" s="462"/>
      <c r="QUK38" s="462"/>
      <c r="QUL38" s="462"/>
      <c r="QUM38" s="462"/>
      <c r="QUN38" s="462"/>
      <c r="QUO38" s="462"/>
      <c r="QUP38" s="462"/>
      <c r="QUQ38" s="462"/>
      <c r="QUR38" s="462"/>
      <c r="QUS38" s="462"/>
      <c r="QUT38" s="462"/>
      <c r="QUU38" s="462"/>
      <c r="QUV38" s="462"/>
      <c r="QUW38" s="462"/>
      <c r="QUX38" s="462"/>
      <c r="QUY38" s="462"/>
      <c r="QUZ38" s="462"/>
      <c r="QVA38" s="462"/>
      <c r="QVB38" s="462"/>
      <c r="QVC38" s="462"/>
      <c r="QVD38" s="462"/>
      <c r="QVE38" s="462"/>
      <c r="QVF38" s="462"/>
      <c r="QVG38" s="462"/>
      <c r="QVH38" s="462"/>
      <c r="QVI38" s="462"/>
      <c r="QVJ38" s="462"/>
      <c r="QVK38" s="462"/>
      <c r="QVL38" s="462"/>
      <c r="QVM38" s="462"/>
      <c r="QVN38" s="462"/>
      <c r="QVO38" s="462"/>
      <c r="QVP38" s="462"/>
      <c r="QVQ38" s="462"/>
      <c r="QVR38" s="462"/>
      <c r="QVS38" s="462"/>
      <c r="QVT38" s="462"/>
      <c r="QVU38" s="462"/>
      <c r="QVV38" s="462"/>
      <c r="QVW38" s="462"/>
      <c r="QVX38" s="462"/>
      <c r="QVY38" s="462"/>
      <c r="QVZ38" s="462"/>
      <c r="QWA38" s="462"/>
      <c r="QWB38" s="462"/>
      <c r="QWC38" s="462"/>
      <c r="QWD38" s="462"/>
      <c r="QWE38" s="462"/>
      <c r="QWF38" s="462"/>
      <c r="QWG38" s="462"/>
      <c r="QWH38" s="462"/>
      <c r="QWI38" s="462"/>
      <c r="QWJ38" s="462"/>
      <c r="QWK38" s="462"/>
      <c r="QWL38" s="462"/>
      <c r="QWM38" s="462"/>
      <c r="QWN38" s="462"/>
      <c r="QWO38" s="462"/>
      <c r="QWP38" s="462"/>
      <c r="QWQ38" s="462"/>
      <c r="QWR38" s="462"/>
      <c r="QWS38" s="462"/>
      <c r="QWT38" s="462"/>
      <c r="QWU38" s="462"/>
      <c r="QWV38" s="462"/>
      <c r="QWW38" s="462"/>
      <c r="QWX38" s="462"/>
      <c r="QWY38" s="462"/>
      <c r="QWZ38" s="462"/>
      <c r="QXA38" s="462"/>
      <c r="QXB38" s="462"/>
      <c r="QXC38" s="462"/>
      <c r="QXD38" s="462"/>
      <c r="QXE38" s="462"/>
      <c r="QXF38" s="462"/>
      <c r="QXG38" s="462"/>
      <c r="QXH38" s="462"/>
      <c r="QXI38" s="462"/>
      <c r="QXJ38" s="462"/>
      <c r="QXK38" s="462"/>
      <c r="QXL38" s="462"/>
      <c r="QXM38" s="462"/>
      <c r="QXN38" s="462"/>
      <c r="QXO38" s="462"/>
      <c r="QXP38" s="462"/>
      <c r="QXQ38" s="462"/>
      <c r="QXR38" s="462"/>
      <c r="QXS38" s="462"/>
      <c r="QXT38" s="462"/>
      <c r="QXU38" s="462"/>
      <c r="QXV38" s="462"/>
      <c r="QXW38" s="462"/>
      <c r="QXX38" s="462"/>
      <c r="QXY38" s="462"/>
      <c r="QXZ38" s="462"/>
      <c r="QYA38" s="462"/>
      <c r="QYB38" s="462"/>
      <c r="QYC38" s="462"/>
      <c r="QYD38" s="462"/>
      <c r="QYE38" s="462"/>
      <c r="QYF38" s="462"/>
      <c r="QYG38" s="462"/>
      <c r="QYH38" s="462"/>
      <c r="QYI38" s="462"/>
      <c r="QYJ38" s="462"/>
      <c r="QYK38" s="462"/>
      <c r="QYL38" s="462"/>
      <c r="QYM38" s="462"/>
      <c r="QYN38" s="462"/>
      <c r="QYO38" s="462"/>
      <c r="QYP38" s="462"/>
      <c r="QYQ38" s="462"/>
      <c r="QYR38" s="462"/>
      <c r="QYS38" s="462"/>
      <c r="QYT38" s="462"/>
      <c r="QYU38" s="462"/>
      <c r="QYV38" s="462"/>
      <c r="QYW38" s="462"/>
      <c r="QYX38" s="462"/>
      <c r="QYY38" s="462"/>
      <c r="QYZ38" s="462"/>
      <c r="QZA38" s="462"/>
      <c r="QZB38" s="462"/>
      <c r="QZC38" s="462"/>
      <c r="QZD38" s="462"/>
      <c r="QZE38" s="462"/>
      <c r="QZF38" s="462"/>
      <c r="QZG38" s="462"/>
      <c r="QZH38" s="462"/>
      <c r="QZI38" s="462"/>
      <c r="QZJ38" s="462"/>
      <c r="QZK38" s="462"/>
      <c r="QZL38" s="462"/>
      <c r="QZM38" s="462"/>
      <c r="QZN38" s="462"/>
      <c r="QZO38" s="462"/>
      <c r="QZP38" s="462"/>
      <c r="QZQ38" s="462"/>
      <c r="QZR38" s="462"/>
      <c r="QZS38" s="462"/>
      <c r="QZT38" s="462"/>
      <c r="QZU38" s="462"/>
      <c r="QZV38" s="462"/>
      <c r="QZW38" s="462"/>
      <c r="QZX38" s="462"/>
      <c r="QZY38" s="462"/>
      <c r="QZZ38" s="462"/>
      <c r="RAA38" s="462"/>
      <c r="RAB38" s="462"/>
      <c r="RAC38" s="462"/>
      <c r="RAD38" s="462"/>
      <c r="RAE38" s="462"/>
      <c r="RAF38" s="462"/>
      <c r="RAG38" s="462"/>
      <c r="RAH38" s="462"/>
      <c r="RAI38" s="462"/>
      <c r="RAJ38" s="462"/>
      <c r="RAK38" s="462"/>
      <c r="RAL38" s="462"/>
      <c r="RAM38" s="462"/>
      <c r="RAN38" s="462"/>
      <c r="RAO38" s="462"/>
      <c r="RAP38" s="462"/>
      <c r="RAQ38" s="462"/>
      <c r="RAR38" s="462"/>
      <c r="RAS38" s="462"/>
      <c r="RAT38" s="462"/>
      <c r="RAU38" s="462"/>
      <c r="RAV38" s="462"/>
      <c r="RAW38" s="462"/>
      <c r="RAX38" s="462"/>
      <c r="RAY38" s="462"/>
      <c r="RAZ38" s="462"/>
      <c r="RBA38" s="462"/>
      <c r="RBB38" s="462"/>
      <c r="RBC38" s="462"/>
      <c r="RBD38" s="462"/>
      <c r="RBE38" s="462"/>
      <c r="RBF38" s="462"/>
      <c r="RBG38" s="462"/>
      <c r="RBH38" s="462"/>
      <c r="RBI38" s="462"/>
      <c r="RBJ38" s="462"/>
      <c r="RBK38" s="462"/>
      <c r="RBL38" s="462"/>
      <c r="RBM38" s="462"/>
      <c r="RBN38" s="462"/>
      <c r="RBO38" s="462"/>
      <c r="RBP38" s="462"/>
      <c r="RBQ38" s="462"/>
      <c r="RBR38" s="462"/>
      <c r="RBS38" s="462"/>
      <c r="RBT38" s="462"/>
      <c r="RBU38" s="462"/>
      <c r="RBV38" s="462"/>
      <c r="RBW38" s="462"/>
      <c r="RBX38" s="462"/>
      <c r="RBY38" s="462"/>
      <c r="RBZ38" s="462"/>
      <c r="RCA38" s="462"/>
      <c r="RCB38" s="462"/>
      <c r="RCC38" s="462"/>
      <c r="RCD38" s="462"/>
      <c r="RCE38" s="462"/>
      <c r="RCF38" s="462"/>
      <c r="RCG38" s="462"/>
      <c r="RCH38" s="462"/>
      <c r="RCI38" s="462"/>
      <c r="RCJ38" s="462"/>
      <c r="RCK38" s="462"/>
      <c r="RCL38" s="462"/>
      <c r="RCM38" s="462"/>
      <c r="RCN38" s="462"/>
      <c r="RCO38" s="462"/>
      <c r="RCP38" s="462"/>
      <c r="RCQ38" s="462"/>
      <c r="RCR38" s="462"/>
      <c r="RCS38" s="462"/>
      <c r="RCT38" s="462"/>
      <c r="RCU38" s="462"/>
      <c r="RCV38" s="462"/>
      <c r="RCW38" s="462"/>
      <c r="RCX38" s="462"/>
      <c r="RCY38" s="462"/>
      <c r="RCZ38" s="462"/>
      <c r="RDA38" s="462"/>
      <c r="RDB38" s="462"/>
      <c r="RDC38" s="462"/>
      <c r="RDD38" s="462"/>
      <c r="RDE38" s="462"/>
      <c r="RDF38" s="462"/>
      <c r="RDG38" s="462"/>
      <c r="RDH38" s="462"/>
      <c r="RDI38" s="462"/>
      <c r="RDJ38" s="462"/>
      <c r="RDK38" s="462"/>
      <c r="RDL38" s="462"/>
      <c r="RDM38" s="462"/>
      <c r="RDN38" s="462"/>
      <c r="RDO38" s="462"/>
      <c r="RDP38" s="462"/>
      <c r="RDQ38" s="462"/>
      <c r="RDR38" s="462"/>
      <c r="RDS38" s="462"/>
      <c r="RDT38" s="462"/>
      <c r="RDU38" s="462"/>
      <c r="RDV38" s="462"/>
      <c r="RDW38" s="462"/>
      <c r="RDX38" s="462"/>
      <c r="RDY38" s="462"/>
      <c r="RDZ38" s="462"/>
      <c r="REA38" s="462"/>
      <c r="REB38" s="462"/>
      <c r="REC38" s="462"/>
      <c r="RED38" s="462"/>
      <c r="REE38" s="462"/>
      <c r="REF38" s="462"/>
      <c r="REG38" s="462"/>
      <c r="REH38" s="462"/>
      <c r="REI38" s="462"/>
      <c r="REJ38" s="462"/>
      <c r="REK38" s="462"/>
      <c r="REL38" s="462"/>
      <c r="REM38" s="462"/>
      <c r="REN38" s="462"/>
      <c r="REO38" s="462"/>
      <c r="REP38" s="462"/>
      <c r="REQ38" s="462"/>
      <c r="RER38" s="462"/>
      <c r="RES38" s="462"/>
      <c r="RET38" s="462"/>
      <c r="REU38" s="462"/>
      <c r="REV38" s="462"/>
      <c r="REW38" s="462"/>
      <c r="REX38" s="462"/>
      <c r="REY38" s="462"/>
      <c r="REZ38" s="462"/>
      <c r="RFA38" s="462"/>
      <c r="RFB38" s="462"/>
      <c r="RFC38" s="462"/>
      <c r="RFD38" s="462"/>
      <c r="RFE38" s="462"/>
      <c r="RFF38" s="462"/>
      <c r="RFG38" s="462"/>
      <c r="RFH38" s="462"/>
      <c r="RFI38" s="462"/>
      <c r="RFJ38" s="462"/>
      <c r="RFK38" s="462"/>
      <c r="RFL38" s="462"/>
      <c r="RFM38" s="462"/>
      <c r="RFN38" s="462"/>
      <c r="RFO38" s="462"/>
      <c r="RFP38" s="462"/>
      <c r="RFQ38" s="462"/>
      <c r="RFR38" s="462"/>
      <c r="RFS38" s="462"/>
      <c r="RFT38" s="462"/>
      <c r="RFU38" s="462"/>
      <c r="RFV38" s="462"/>
      <c r="RFW38" s="462"/>
      <c r="RFX38" s="462"/>
      <c r="RFY38" s="462"/>
      <c r="RFZ38" s="462"/>
      <c r="RGA38" s="462"/>
      <c r="RGB38" s="462"/>
      <c r="RGC38" s="462"/>
      <c r="RGD38" s="462"/>
      <c r="RGE38" s="462"/>
      <c r="RGF38" s="462"/>
      <c r="RGG38" s="462"/>
      <c r="RGH38" s="462"/>
      <c r="RGI38" s="462"/>
      <c r="RGJ38" s="462"/>
      <c r="RGK38" s="462"/>
      <c r="RGL38" s="462"/>
      <c r="RGM38" s="462"/>
      <c r="RGN38" s="462"/>
      <c r="RGO38" s="462"/>
      <c r="RGP38" s="462"/>
      <c r="RGQ38" s="462"/>
      <c r="RGR38" s="462"/>
      <c r="RGS38" s="462"/>
      <c r="RGT38" s="462"/>
      <c r="RGU38" s="462"/>
      <c r="RGV38" s="462"/>
      <c r="RGW38" s="462"/>
      <c r="RGX38" s="462"/>
      <c r="RGY38" s="462"/>
      <c r="RGZ38" s="462"/>
      <c r="RHA38" s="462"/>
      <c r="RHB38" s="462"/>
      <c r="RHC38" s="462"/>
      <c r="RHD38" s="462"/>
      <c r="RHE38" s="462"/>
      <c r="RHF38" s="462"/>
      <c r="RHG38" s="462"/>
      <c r="RHH38" s="462"/>
      <c r="RHI38" s="462"/>
      <c r="RHJ38" s="462"/>
      <c r="RHK38" s="462"/>
      <c r="RHL38" s="462"/>
      <c r="RHM38" s="462"/>
      <c r="RHN38" s="462"/>
      <c r="RHO38" s="462"/>
      <c r="RHP38" s="462"/>
      <c r="RHQ38" s="462"/>
      <c r="RHR38" s="462"/>
      <c r="RHS38" s="462"/>
      <c r="RHT38" s="462"/>
      <c r="RHU38" s="462"/>
      <c r="RHV38" s="462"/>
      <c r="RHW38" s="462"/>
      <c r="RHX38" s="462"/>
      <c r="RHY38" s="462"/>
      <c r="RHZ38" s="462"/>
      <c r="RIA38" s="462"/>
      <c r="RIB38" s="462"/>
      <c r="RIC38" s="462"/>
      <c r="RID38" s="462"/>
      <c r="RIE38" s="462"/>
      <c r="RIF38" s="462"/>
      <c r="RIG38" s="462"/>
      <c r="RIH38" s="462"/>
      <c r="RII38" s="462"/>
      <c r="RIJ38" s="462"/>
      <c r="RIK38" s="462"/>
      <c r="RIL38" s="462"/>
      <c r="RIM38" s="462"/>
      <c r="RIN38" s="462"/>
      <c r="RIO38" s="462"/>
      <c r="RIP38" s="462"/>
      <c r="RIQ38" s="462"/>
      <c r="RIR38" s="462"/>
      <c r="RIS38" s="462"/>
      <c r="RIT38" s="462"/>
      <c r="RIU38" s="462"/>
      <c r="RIV38" s="462"/>
      <c r="RIW38" s="462"/>
      <c r="RIX38" s="462"/>
      <c r="RIY38" s="462"/>
      <c r="RIZ38" s="462"/>
      <c r="RJA38" s="462"/>
      <c r="RJB38" s="462"/>
      <c r="RJC38" s="462"/>
      <c r="RJD38" s="462"/>
      <c r="RJE38" s="462"/>
      <c r="RJF38" s="462"/>
      <c r="RJG38" s="462"/>
      <c r="RJH38" s="462"/>
      <c r="RJI38" s="462"/>
      <c r="RJJ38" s="462"/>
      <c r="RJK38" s="462"/>
      <c r="RJL38" s="462"/>
      <c r="RJM38" s="462"/>
      <c r="RJN38" s="462"/>
      <c r="RJO38" s="462"/>
      <c r="RJP38" s="462"/>
      <c r="RJQ38" s="462"/>
      <c r="RJR38" s="462"/>
      <c r="RJS38" s="462"/>
      <c r="RJT38" s="462"/>
      <c r="RJU38" s="462"/>
      <c r="RJV38" s="462"/>
      <c r="RJW38" s="462"/>
      <c r="RJX38" s="462"/>
      <c r="RJY38" s="462"/>
      <c r="RJZ38" s="462"/>
      <c r="RKA38" s="462"/>
      <c r="RKB38" s="462"/>
      <c r="RKC38" s="462"/>
      <c r="RKD38" s="462"/>
      <c r="RKE38" s="462"/>
      <c r="RKF38" s="462"/>
      <c r="RKG38" s="462"/>
      <c r="RKH38" s="462"/>
      <c r="RKI38" s="462"/>
      <c r="RKJ38" s="462"/>
      <c r="RKK38" s="462"/>
      <c r="RKL38" s="462"/>
      <c r="RKM38" s="462"/>
      <c r="RKN38" s="462"/>
      <c r="RKO38" s="462"/>
      <c r="RKP38" s="462"/>
      <c r="RKQ38" s="462"/>
      <c r="RKR38" s="462"/>
      <c r="RKS38" s="462"/>
      <c r="RKT38" s="462"/>
      <c r="RKU38" s="462"/>
      <c r="RKV38" s="462"/>
      <c r="RKW38" s="462"/>
      <c r="RKX38" s="462"/>
      <c r="RKY38" s="462"/>
      <c r="RKZ38" s="462"/>
      <c r="RLA38" s="462"/>
      <c r="RLB38" s="462"/>
      <c r="RLC38" s="462"/>
      <c r="RLD38" s="462"/>
      <c r="RLE38" s="462"/>
      <c r="RLF38" s="462"/>
      <c r="RLG38" s="462"/>
      <c r="RLH38" s="462"/>
      <c r="RLI38" s="462"/>
      <c r="RLJ38" s="462"/>
      <c r="RLK38" s="462"/>
      <c r="RLL38" s="462"/>
      <c r="RLM38" s="462"/>
      <c r="RLN38" s="462"/>
      <c r="RLO38" s="462"/>
      <c r="RLP38" s="462"/>
      <c r="RLQ38" s="462"/>
      <c r="RLR38" s="462"/>
      <c r="RLS38" s="462"/>
      <c r="RLT38" s="462"/>
      <c r="RLU38" s="462"/>
      <c r="RLV38" s="462"/>
      <c r="RLW38" s="462"/>
      <c r="RLX38" s="462"/>
      <c r="RLY38" s="462"/>
      <c r="RLZ38" s="462"/>
      <c r="RMA38" s="462"/>
      <c r="RMB38" s="462"/>
      <c r="RMC38" s="462"/>
      <c r="RMD38" s="462"/>
      <c r="RME38" s="462"/>
      <c r="RMF38" s="462"/>
      <c r="RMG38" s="462"/>
      <c r="RMH38" s="462"/>
      <c r="RMI38" s="462"/>
      <c r="RMJ38" s="462"/>
      <c r="RMK38" s="462"/>
      <c r="RML38" s="462"/>
      <c r="RMM38" s="462"/>
      <c r="RMN38" s="462"/>
      <c r="RMO38" s="462"/>
      <c r="RMP38" s="462"/>
      <c r="RMQ38" s="462"/>
      <c r="RMR38" s="462"/>
      <c r="RMS38" s="462"/>
      <c r="RMT38" s="462"/>
      <c r="RMU38" s="462"/>
      <c r="RMV38" s="462"/>
      <c r="RMW38" s="462"/>
      <c r="RMX38" s="462"/>
      <c r="RMY38" s="462"/>
      <c r="RMZ38" s="462"/>
      <c r="RNA38" s="462"/>
      <c r="RNB38" s="462"/>
      <c r="RNC38" s="462"/>
      <c r="RND38" s="462"/>
      <c r="RNE38" s="462"/>
      <c r="RNF38" s="462"/>
      <c r="RNG38" s="462"/>
      <c r="RNH38" s="462"/>
      <c r="RNI38" s="462"/>
      <c r="RNJ38" s="462"/>
      <c r="RNK38" s="462"/>
      <c r="RNL38" s="462"/>
      <c r="RNM38" s="462"/>
      <c r="RNN38" s="462"/>
      <c r="RNO38" s="462"/>
      <c r="RNP38" s="462"/>
      <c r="RNQ38" s="462"/>
      <c r="RNR38" s="462"/>
      <c r="RNS38" s="462"/>
      <c r="RNT38" s="462"/>
      <c r="RNU38" s="462"/>
      <c r="RNV38" s="462"/>
      <c r="RNW38" s="462"/>
      <c r="RNX38" s="462"/>
      <c r="RNY38" s="462"/>
      <c r="RNZ38" s="462"/>
      <c r="ROA38" s="462"/>
      <c r="ROB38" s="462"/>
      <c r="ROC38" s="462"/>
      <c r="ROD38" s="462"/>
      <c r="ROE38" s="462"/>
      <c r="ROF38" s="462"/>
      <c r="ROG38" s="462"/>
      <c r="ROH38" s="462"/>
      <c r="ROI38" s="462"/>
      <c r="ROJ38" s="462"/>
      <c r="ROK38" s="462"/>
      <c r="ROL38" s="462"/>
      <c r="ROM38" s="462"/>
      <c r="RON38" s="462"/>
      <c r="ROO38" s="462"/>
      <c r="ROP38" s="462"/>
      <c r="ROQ38" s="462"/>
      <c r="ROR38" s="462"/>
      <c r="ROS38" s="462"/>
      <c r="ROT38" s="462"/>
      <c r="ROU38" s="462"/>
      <c r="ROV38" s="462"/>
      <c r="ROW38" s="462"/>
      <c r="ROX38" s="462"/>
      <c r="ROY38" s="462"/>
      <c r="ROZ38" s="462"/>
      <c r="RPA38" s="462"/>
      <c r="RPB38" s="462"/>
      <c r="RPC38" s="462"/>
      <c r="RPD38" s="462"/>
      <c r="RPE38" s="462"/>
      <c r="RPF38" s="462"/>
      <c r="RPG38" s="462"/>
      <c r="RPH38" s="462"/>
      <c r="RPI38" s="462"/>
      <c r="RPJ38" s="462"/>
      <c r="RPK38" s="462"/>
      <c r="RPL38" s="462"/>
      <c r="RPM38" s="462"/>
      <c r="RPN38" s="462"/>
      <c r="RPO38" s="462"/>
      <c r="RPP38" s="462"/>
      <c r="RPQ38" s="462"/>
      <c r="RPR38" s="462"/>
      <c r="RPS38" s="462"/>
      <c r="RPT38" s="462"/>
      <c r="RPU38" s="462"/>
      <c r="RPV38" s="462"/>
      <c r="RPW38" s="462"/>
      <c r="RPX38" s="462"/>
      <c r="RPY38" s="462"/>
      <c r="RPZ38" s="462"/>
      <c r="RQA38" s="462"/>
      <c r="RQB38" s="462"/>
      <c r="RQC38" s="462"/>
      <c r="RQD38" s="462"/>
      <c r="RQE38" s="462"/>
      <c r="RQF38" s="462"/>
      <c r="RQG38" s="462"/>
      <c r="RQH38" s="462"/>
      <c r="RQI38" s="462"/>
      <c r="RQJ38" s="462"/>
      <c r="RQK38" s="462"/>
      <c r="RQL38" s="462"/>
      <c r="RQM38" s="462"/>
      <c r="RQN38" s="462"/>
      <c r="RQO38" s="462"/>
      <c r="RQP38" s="462"/>
      <c r="RQQ38" s="462"/>
      <c r="RQR38" s="462"/>
      <c r="RQS38" s="462"/>
      <c r="RQT38" s="462"/>
      <c r="RQU38" s="462"/>
      <c r="RQV38" s="462"/>
      <c r="RQW38" s="462"/>
      <c r="RQX38" s="462"/>
      <c r="RQY38" s="462"/>
      <c r="RQZ38" s="462"/>
      <c r="RRA38" s="462"/>
      <c r="RRB38" s="462"/>
      <c r="RRC38" s="462"/>
      <c r="RRD38" s="462"/>
      <c r="RRE38" s="462"/>
      <c r="RRF38" s="462"/>
      <c r="RRG38" s="462"/>
      <c r="RRH38" s="462"/>
      <c r="RRI38" s="462"/>
      <c r="RRJ38" s="462"/>
      <c r="RRK38" s="462"/>
      <c r="RRL38" s="462"/>
      <c r="RRM38" s="462"/>
      <c r="RRN38" s="462"/>
      <c r="RRO38" s="462"/>
      <c r="RRP38" s="462"/>
      <c r="RRQ38" s="462"/>
      <c r="RRR38" s="462"/>
      <c r="RRS38" s="462"/>
      <c r="RRT38" s="462"/>
      <c r="RRU38" s="462"/>
      <c r="RRV38" s="462"/>
      <c r="RRW38" s="462"/>
      <c r="RRX38" s="462"/>
      <c r="RRY38" s="462"/>
      <c r="RRZ38" s="462"/>
      <c r="RSA38" s="462"/>
      <c r="RSB38" s="462"/>
      <c r="RSC38" s="462"/>
      <c r="RSD38" s="462"/>
      <c r="RSE38" s="462"/>
      <c r="RSF38" s="462"/>
      <c r="RSG38" s="462"/>
      <c r="RSH38" s="462"/>
      <c r="RSI38" s="462"/>
      <c r="RSJ38" s="462"/>
      <c r="RSK38" s="462"/>
      <c r="RSL38" s="462"/>
      <c r="RSM38" s="462"/>
      <c r="RSN38" s="462"/>
      <c r="RSO38" s="462"/>
      <c r="RSP38" s="462"/>
      <c r="RSQ38" s="462"/>
      <c r="RSR38" s="462"/>
      <c r="RSS38" s="462"/>
      <c r="RST38" s="462"/>
      <c r="RSU38" s="462"/>
      <c r="RSV38" s="462"/>
      <c r="RSW38" s="462"/>
      <c r="RSX38" s="462"/>
      <c r="RSY38" s="462"/>
      <c r="RSZ38" s="462"/>
      <c r="RTA38" s="462"/>
      <c r="RTB38" s="462"/>
      <c r="RTC38" s="462"/>
      <c r="RTD38" s="462"/>
      <c r="RTE38" s="462"/>
      <c r="RTF38" s="462"/>
      <c r="RTG38" s="462"/>
      <c r="RTH38" s="462"/>
      <c r="RTI38" s="462"/>
      <c r="RTJ38" s="462"/>
      <c r="RTK38" s="462"/>
      <c r="RTL38" s="462"/>
      <c r="RTM38" s="462"/>
      <c r="RTN38" s="462"/>
      <c r="RTO38" s="462"/>
      <c r="RTP38" s="462"/>
      <c r="RTQ38" s="462"/>
      <c r="RTR38" s="462"/>
      <c r="RTS38" s="462"/>
      <c r="RTT38" s="462"/>
      <c r="RTU38" s="462"/>
      <c r="RTV38" s="462"/>
      <c r="RTW38" s="462"/>
      <c r="RTX38" s="462"/>
      <c r="RTY38" s="462"/>
      <c r="RTZ38" s="462"/>
      <c r="RUA38" s="462"/>
      <c r="RUB38" s="462"/>
      <c r="RUC38" s="462"/>
      <c r="RUD38" s="462"/>
      <c r="RUE38" s="462"/>
      <c r="RUF38" s="462"/>
      <c r="RUG38" s="462"/>
      <c r="RUH38" s="462"/>
      <c r="RUI38" s="462"/>
      <c r="RUJ38" s="462"/>
      <c r="RUK38" s="462"/>
      <c r="RUL38" s="462"/>
      <c r="RUM38" s="462"/>
      <c r="RUN38" s="462"/>
      <c r="RUO38" s="462"/>
      <c r="RUP38" s="462"/>
      <c r="RUQ38" s="462"/>
      <c r="RUR38" s="462"/>
      <c r="RUS38" s="462"/>
      <c r="RUT38" s="462"/>
      <c r="RUU38" s="462"/>
      <c r="RUV38" s="462"/>
      <c r="RUW38" s="462"/>
      <c r="RUX38" s="462"/>
      <c r="RUY38" s="462"/>
      <c r="RUZ38" s="462"/>
      <c r="RVA38" s="462"/>
      <c r="RVB38" s="462"/>
      <c r="RVC38" s="462"/>
      <c r="RVD38" s="462"/>
      <c r="RVE38" s="462"/>
      <c r="RVF38" s="462"/>
      <c r="RVG38" s="462"/>
      <c r="RVH38" s="462"/>
      <c r="RVI38" s="462"/>
      <c r="RVJ38" s="462"/>
      <c r="RVK38" s="462"/>
      <c r="RVL38" s="462"/>
      <c r="RVM38" s="462"/>
      <c r="RVN38" s="462"/>
      <c r="RVO38" s="462"/>
      <c r="RVP38" s="462"/>
      <c r="RVQ38" s="462"/>
      <c r="RVR38" s="462"/>
      <c r="RVS38" s="462"/>
      <c r="RVT38" s="462"/>
      <c r="RVU38" s="462"/>
      <c r="RVV38" s="462"/>
      <c r="RVW38" s="462"/>
      <c r="RVX38" s="462"/>
      <c r="RVY38" s="462"/>
      <c r="RVZ38" s="462"/>
      <c r="RWA38" s="462"/>
      <c r="RWB38" s="462"/>
      <c r="RWC38" s="462"/>
      <c r="RWD38" s="462"/>
      <c r="RWE38" s="462"/>
      <c r="RWF38" s="462"/>
      <c r="RWG38" s="462"/>
      <c r="RWH38" s="462"/>
      <c r="RWI38" s="462"/>
      <c r="RWJ38" s="462"/>
      <c r="RWK38" s="462"/>
      <c r="RWL38" s="462"/>
      <c r="RWM38" s="462"/>
      <c r="RWN38" s="462"/>
      <c r="RWO38" s="462"/>
      <c r="RWP38" s="462"/>
      <c r="RWQ38" s="462"/>
      <c r="RWR38" s="462"/>
      <c r="RWS38" s="462"/>
      <c r="RWT38" s="462"/>
      <c r="RWU38" s="462"/>
      <c r="RWV38" s="462"/>
      <c r="RWW38" s="462"/>
      <c r="RWX38" s="462"/>
      <c r="RWY38" s="462"/>
      <c r="RWZ38" s="462"/>
      <c r="RXA38" s="462"/>
      <c r="RXB38" s="462"/>
      <c r="RXC38" s="462"/>
      <c r="RXD38" s="462"/>
      <c r="RXE38" s="462"/>
      <c r="RXF38" s="462"/>
      <c r="RXG38" s="462"/>
      <c r="RXH38" s="462"/>
      <c r="RXI38" s="462"/>
      <c r="RXJ38" s="462"/>
      <c r="RXK38" s="462"/>
      <c r="RXL38" s="462"/>
      <c r="RXM38" s="462"/>
      <c r="RXN38" s="462"/>
      <c r="RXO38" s="462"/>
      <c r="RXP38" s="462"/>
      <c r="RXQ38" s="462"/>
      <c r="RXR38" s="462"/>
      <c r="RXS38" s="462"/>
      <c r="RXT38" s="462"/>
      <c r="RXU38" s="462"/>
      <c r="RXV38" s="462"/>
      <c r="RXW38" s="462"/>
      <c r="RXX38" s="462"/>
      <c r="RXY38" s="462"/>
      <c r="RXZ38" s="462"/>
      <c r="RYA38" s="462"/>
      <c r="RYB38" s="462"/>
      <c r="RYC38" s="462"/>
      <c r="RYD38" s="462"/>
      <c r="RYE38" s="462"/>
      <c r="RYF38" s="462"/>
      <c r="RYG38" s="462"/>
      <c r="RYH38" s="462"/>
      <c r="RYI38" s="462"/>
      <c r="RYJ38" s="462"/>
      <c r="RYK38" s="462"/>
      <c r="RYL38" s="462"/>
      <c r="RYM38" s="462"/>
      <c r="RYN38" s="462"/>
      <c r="RYO38" s="462"/>
      <c r="RYP38" s="462"/>
      <c r="RYQ38" s="462"/>
      <c r="RYR38" s="462"/>
      <c r="RYS38" s="462"/>
      <c r="RYT38" s="462"/>
      <c r="RYU38" s="462"/>
      <c r="RYV38" s="462"/>
      <c r="RYW38" s="462"/>
      <c r="RYX38" s="462"/>
      <c r="RYY38" s="462"/>
      <c r="RYZ38" s="462"/>
      <c r="RZA38" s="462"/>
      <c r="RZB38" s="462"/>
      <c r="RZC38" s="462"/>
      <c r="RZD38" s="462"/>
      <c r="RZE38" s="462"/>
      <c r="RZF38" s="462"/>
      <c r="RZG38" s="462"/>
      <c r="RZH38" s="462"/>
      <c r="RZI38" s="462"/>
      <c r="RZJ38" s="462"/>
      <c r="RZK38" s="462"/>
      <c r="RZL38" s="462"/>
      <c r="RZM38" s="462"/>
      <c r="RZN38" s="462"/>
      <c r="RZO38" s="462"/>
      <c r="RZP38" s="462"/>
      <c r="RZQ38" s="462"/>
      <c r="RZR38" s="462"/>
      <c r="RZS38" s="462"/>
      <c r="RZT38" s="462"/>
      <c r="RZU38" s="462"/>
      <c r="RZV38" s="462"/>
      <c r="RZW38" s="462"/>
      <c r="RZX38" s="462"/>
      <c r="RZY38" s="462"/>
      <c r="RZZ38" s="462"/>
      <c r="SAA38" s="462"/>
      <c r="SAB38" s="462"/>
      <c r="SAC38" s="462"/>
      <c r="SAD38" s="462"/>
      <c r="SAE38" s="462"/>
      <c r="SAF38" s="462"/>
      <c r="SAG38" s="462"/>
      <c r="SAH38" s="462"/>
      <c r="SAI38" s="462"/>
      <c r="SAJ38" s="462"/>
      <c r="SAK38" s="462"/>
      <c r="SAL38" s="462"/>
      <c r="SAM38" s="462"/>
      <c r="SAN38" s="462"/>
      <c r="SAO38" s="462"/>
      <c r="SAP38" s="462"/>
      <c r="SAQ38" s="462"/>
      <c r="SAR38" s="462"/>
      <c r="SAS38" s="462"/>
      <c r="SAT38" s="462"/>
      <c r="SAU38" s="462"/>
      <c r="SAV38" s="462"/>
      <c r="SAW38" s="462"/>
      <c r="SAX38" s="462"/>
      <c r="SAY38" s="462"/>
      <c r="SAZ38" s="462"/>
      <c r="SBA38" s="462"/>
      <c r="SBB38" s="462"/>
      <c r="SBC38" s="462"/>
      <c r="SBD38" s="462"/>
      <c r="SBE38" s="462"/>
      <c r="SBF38" s="462"/>
      <c r="SBG38" s="462"/>
      <c r="SBH38" s="462"/>
      <c r="SBI38" s="462"/>
      <c r="SBJ38" s="462"/>
      <c r="SBK38" s="462"/>
      <c r="SBL38" s="462"/>
      <c r="SBM38" s="462"/>
      <c r="SBN38" s="462"/>
      <c r="SBO38" s="462"/>
      <c r="SBP38" s="462"/>
      <c r="SBQ38" s="462"/>
      <c r="SBR38" s="462"/>
      <c r="SBS38" s="462"/>
      <c r="SBT38" s="462"/>
      <c r="SBU38" s="462"/>
      <c r="SBV38" s="462"/>
      <c r="SBW38" s="462"/>
      <c r="SBX38" s="462"/>
      <c r="SBY38" s="462"/>
      <c r="SBZ38" s="462"/>
      <c r="SCA38" s="462"/>
      <c r="SCB38" s="462"/>
      <c r="SCC38" s="462"/>
      <c r="SCD38" s="462"/>
      <c r="SCE38" s="462"/>
      <c r="SCF38" s="462"/>
      <c r="SCG38" s="462"/>
      <c r="SCH38" s="462"/>
      <c r="SCI38" s="462"/>
      <c r="SCJ38" s="462"/>
      <c r="SCK38" s="462"/>
      <c r="SCL38" s="462"/>
      <c r="SCM38" s="462"/>
      <c r="SCN38" s="462"/>
      <c r="SCO38" s="462"/>
      <c r="SCP38" s="462"/>
      <c r="SCQ38" s="462"/>
      <c r="SCR38" s="462"/>
      <c r="SCS38" s="462"/>
      <c r="SCT38" s="462"/>
      <c r="SCU38" s="462"/>
      <c r="SCV38" s="462"/>
      <c r="SCW38" s="462"/>
      <c r="SCX38" s="462"/>
      <c r="SCY38" s="462"/>
      <c r="SCZ38" s="462"/>
      <c r="SDA38" s="462"/>
      <c r="SDB38" s="462"/>
      <c r="SDC38" s="462"/>
      <c r="SDD38" s="462"/>
      <c r="SDE38" s="462"/>
      <c r="SDF38" s="462"/>
      <c r="SDG38" s="462"/>
      <c r="SDH38" s="462"/>
      <c r="SDI38" s="462"/>
      <c r="SDJ38" s="462"/>
      <c r="SDK38" s="462"/>
      <c r="SDL38" s="462"/>
      <c r="SDM38" s="462"/>
      <c r="SDN38" s="462"/>
      <c r="SDO38" s="462"/>
      <c r="SDP38" s="462"/>
      <c r="SDQ38" s="462"/>
      <c r="SDR38" s="462"/>
      <c r="SDS38" s="462"/>
      <c r="SDT38" s="462"/>
      <c r="SDU38" s="462"/>
      <c r="SDV38" s="462"/>
      <c r="SDW38" s="462"/>
      <c r="SDX38" s="462"/>
      <c r="SDY38" s="462"/>
      <c r="SDZ38" s="462"/>
      <c r="SEA38" s="462"/>
      <c r="SEB38" s="462"/>
      <c r="SEC38" s="462"/>
      <c r="SED38" s="462"/>
      <c r="SEE38" s="462"/>
      <c r="SEF38" s="462"/>
      <c r="SEG38" s="462"/>
      <c r="SEH38" s="462"/>
      <c r="SEI38" s="462"/>
      <c r="SEJ38" s="462"/>
      <c r="SEK38" s="462"/>
      <c r="SEL38" s="462"/>
      <c r="SEM38" s="462"/>
      <c r="SEN38" s="462"/>
      <c r="SEO38" s="462"/>
      <c r="SEP38" s="462"/>
      <c r="SEQ38" s="462"/>
      <c r="SER38" s="462"/>
      <c r="SES38" s="462"/>
      <c r="SET38" s="462"/>
      <c r="SEU38" s="462"/>
      <c r="SEV38" s="462"/>
      <c r="SEW38" s="462"/>
      <c r="SEX38" s="462"/>
      <c r="SEY38" s="462"/>
      <c r="SEZ38" s="462"/>
      <c r="SFA38" s="462"/>
      <c r="SFB38" s="462"/>
      <c r="SFC38" s="462"/>
      <c r="SFD38" s="462"/>
      <c r="SFE38" s="462"/>
      <c r="SFF38" s="462"/>
      <c r="SFG38" s="462"/>
      <c r="SFH38" s="462"/>
      <c r="SFI38" s="462"/>
      <c r="SFJ38" s="462"/>
      <c r="SFK38" s="462"/>
      <c r="SFL38" s="462"/>
      <c r="SFM38" s="462"/>
      <c r="SFN38" s="462"/>
      <c r="SFO38" s="462"/>
      <c r="SFP38" s="462"/>
      <c r="SFQ38" s="462"/>
      <c r="SFR38" s="462"/>
      <c r="SFS38" s="462"/>
      <c r="SFT38" s="462"/>
      <c r="SFU38" s="462"/>
      <c r="SFV38" s="462"/>
      <c r="SFW38" s="462"/>
      <c r="SFX38" s="462"/>
      <c r="SFY38" s="462"/>
      <c r="SFZ38" s="462"/>
      <c r="SGA38" s="462"/>
      <c r="SGB38" s="462"/>
      <c r="SGC38" s="462"/>
      <c r="SGD38" s="462"/>
      <c r="SGE38" s="462"/>
      <c r="SGF38" s="462"/>
      <c r="SGG38" s="462"/>
      <c r="SGH38" s="462"/>
      <c r="SGI38" s="462"/>
      <c r="SGJ38" s="462"/>
      <c r="SGK38" s="462"/>
      <c r="SGL38" s="462"/>
      <c r="SGM38" s="462"/>
      <c r="SGN38" s="462"/>
      <c r="SGO38" s="462"/>
      <c r="SGP38" s="462"/>
      <c r="SGQ38" s="462"/>
      <c r="SGR38" s="462"/>
      <c r="SGS38" s="462"/>
      <c r="SGT38" s="462"/>
      <c r="SGU38" s="462"/>
      <c r="SGV38" s="462"/>
      <c r="SGW38" s="462"/>
      <c r="SGX38" s="462"/>
      <c r="SGY38" s="462"/>
      <c r="SGZ38" s="462"/>
      <c r="SHA38" s="462"/>
      <c r="SHB38" s="462"/>
      <c r="SHC38" s="462"/>
      <c r="SHD38" s="462"/>
      <c r="SHE38" s="462"/>
      <c r="SHF38" s="462"/>
      <c r="SHG38" s="462"/>
      <c r="SHH38" s="462"/>
      <c r="SHI38" s="462"/>
      <c r="SHJ38" s="462"/>
      <c r="SHK38" s="462"/>
      <c r="SHL38" s="462"/>
      <c r="SHM38" s="462"/>
      <c r="SHN38" s="462"/>
      <c r="SHO38" s="462"/>
      <c r="SHP38" s="462"/>
      <c r="SHQ38" s="462"/>
      <c r="SHR38" s="462"/>
      <c r="SHS38" s="462"/>
      <c r="SHT38" s="462"/>
      <c r="SHU38" s="462"/>
      <c r="SHV38" s="462"/>
      <c r="SHW38" s="462"/>
      <c r="SHX38" s="462"/>
      <c r="SHY38" s="462"/>
      <c r="SHZ38" s="462"/>
      <c r="SIA38" s="462"/>
      <c r="SIB38" s="462"/>
      <c r="SIC38" s="462"/>
      <c r="SID38" s="462"/>
      <c r="SIE38" s="462"/>
      <c r="SIF38" s="462"/>
      <c r="SIG38" s="462"/>
      <c r="SIH38" s="462"/>
      <c r="SII38" s="462"/>
      <c r="SIJ38" s="462"/>
      <c r="SIK38" s="462"/>
      <c r="SIL38" s="462"/>
      <c r="SIM38" s="462"/>
      <c r="SIN38" s="462"/>
      <c r="SIO38" s="462"/>
      <c r="SIP38" s="462"/>
      <c r="SIQ38" s="462"/>
      <c r="SIR38" s="462"/>
      <c r="SIS38" s="462"/>
      <c r="SIT38" s="462"/>
      <c r="SIU38" s="462"/>
      <c r="SIV38" s="462"/>
      <c r="SIW38" s="462"/>
      <c r="SIX38" s="462"/>
      <c r="SIY38" s="462"/>
      <c r="SIZ38" s="462"/>
      <c r="SJA38" s="462"/>
      <c r="SJB38" s="462"/>
      <c r="SJC38" s="462"/>
      <c r="SJD38" s="462"/>
      <c r="SJE38" s="462"/>
      <c r="SJF38" s="462"/>
      <c r="SJG38" s="462"/>
      <c r="SJH38" s="462"/>
      <c r="SJI38" s="462"/>
      <c r="SJJ38" s="462"/>
      <c r="SJK38" s="462"/>
      <c r="SJL38" s="462"/>
      <c r="SJM38" s="462"/>
      <c r="SJN38" s="462"/>
      <c r="SJO38" s="462"/>
      <c r="SJP38" s="462"/>
      <c r="SJQ38" s="462"/>
      <c r="SJR38" s="462"/>
      <c r="SJS38" s="462"/>
      <c r="SJT38" s="462"/>
      <c r="SJU38" s="462"/>
      <c r="SJV38" s="462"/>
      <c r="SJW38" s="462"/>
      <c r="SJX38" s="462"/>
      <c r="SJY38" s="462"/>
      <c r="SJZ38" s="462"/>
      <c r="SKA38" s="462"/>
      <c r="SKB38" s="462"/>
      <c r="SKC38" s="462"/>
      <c r="SKD38" s="462"/>
      <c r="SKE38" s="462"/>
      <c r="SKF38" s="462"/>
      <c r="SKG38" s="462"/>
      <c r="SKH38" s="462"/>
      <c r="SKI38" s="462"/>
      <c r="SKJ38" s="462"/>
      <c r="SKK38" s="462"/>
      <c r="SKL38" s="462"/>
      <c r="SKM38" s="462"/>
      <c r="SKN38" s="462"/>
      <c r="SKO38" s="462"/>
      <c r="SKP38" s="462"/>
      <c r="SKQ38" s="462"/>
      <c r="SKR38" s="462"/>
      <c r="SKS38" s="462"/>
      <c r="SKT38" s="462"/>
      <c r="SKU38" s="462"/>
      <c r="SKV38" s="462"/>
      <c r="SKW38" s="462"/>
      <c r="SKX38" s="462"/>
      <c r="SKY38" s="462"/>
      <c r="SKZ38" s="462"/>
      <c r="SLA38" s="462"/>
      <c r="SLB38" s="462"/>
      <c r="SLC38" s="462"/>
      <c r="SLD38" s="462"/>
      <c r="SLE38" s="462"/>
      <c r="SLF38" s="462"/>
      <c r="SLG38" s="462"/>
      <c r="SLH38" s="462"/>
      <c r="SLI38" s="462"/>
      <c r="SLJ38" s="462"/>
      <c r="SLK38" s="462"/>
      <c r="SLL38" s="462"/>
      <c r="SLM38" s="462"/>
      <c r="SLN38" s="462"/>
      <c r="SLO38" s="462"/>
      <c r="SLP38" s="462"/>
      <c r="SLQ38" s="462"/>
      <c r="SLR38" s="462"/>
      <c r="SLS38" s="462"/>
      <c r="SLT38" s="462"/>
      <c r="SLU38" s="462"/>
      <c r="SLV38" s="462"/>
      <c r="SLW38" s="462"/>
      <c r="SLX38" s="462"/>
      <c r="SLY38" s="462"/>
      <c r="SLZ38" s="462"/>
      <c r="SMA38" s="462"/>
      <c r="SMB38" s="462"/>
      <c r="SMC38" s="462"/>
      <c r="SMD38" s="462"/>
      <c r="SME38" s="462"/>
      <c r="SMF38" s="462"/>
      <c r="SMG38" s="462"/>
      <c r="SMH38" s="462"/>
      <c r="SMI38" s="462"/>
      <c r="SMJ38" s="462"/>
      <c r="SMK38" s="462"/>
      <c r="SML38" s="462"/>
      <c r="SMM38" s="462"/>
      <c r="SMN38" s="462"/>
      <c r="SMO38" s="462"/>
      <c r="SMP38" s="462"/>
      <c r="SMQ38" s="462"/>
      <c r="SMR38" s="462"/>
      <c r="SMS38" s="462"/>
      <c r="SMT38" s="462"/>
      <c r="SMU38" s="462"/>
      <c r="SMV38" s="462"/>
      <c r="SMW38" s="462"/>
      <c r="SMX38" s="462"/>
      <c r="SMY38" s="462"/>
      <c r="SMZ38" s="462"/>
      <c r="SNA38" s="462"/>
      <c r="SNB38" s="462"/>
      <c r="SNC38" s="462"/>
      <c r="SND38" s="462"/>
      <c r="SNE38" s="462"/>
      <c r="SNF38" s="462"/>
      <c r="SNG38" s="462"/>
      <c r="SNH38" s="462"/>
      <c r="SNI38" s="462"/>
      <c r="SNJ38" s="462"/>
      <c r="SNK38" s="462"/>
      <c r="SNL38" s="462"/>
      <c r="SNM38" s="462"/>
      <c r="SNN38" s="462"/>
      <c r="SNO38" s="462"/>
      <c r="SNP38" s="462"/>
      <c r="SNQ38" s="462"/>
      <c r="SNR38" s="462"/>
      <c r="SNS38" s="462"/>
      <c r="SNT38" s="462"/>
      <c r="SNU38" s="462"/>
      <c r="SNV38" s="462"/>
      <c r="SNW38" s="462"/>
      <c r="SNX38" s="462"/>
      <c r="SNY38" s="462"/>
      <c r="SNZ38" s="462"/>
      <c r="SOA38" s="462"/>
      <c r="SOB38" s="462"/>
      <c r="SOC38" s="462"/>
      <c r="SOD38" s="462"/>
      <c r="SOE38" s="462"/>
      <c r="SOF38" s="462"/>
      <c r="SOG38" s="462"/>
      <c r="SOH38" s="462"/>
      <c r="SOI38" s="462"/>
      <c r="SOJ38" s="462"/>
      <c r="SOK38" s="462"/>
      <c r="SOL38" s="462"/>
      <c r="SOM38" s="462"/>
      <c r="SON38" s="462"/>
      <c r="SOO38" s="462"/>
      <c r="SOP38" s="462"/>
      <c r="SOQ38" s="462"/>
      <c r="SOR38" s="462"/>
      <c r="SOS38" s="462"/>
      <c r="SOT38" s="462"/>
      <c r="SOU38" s="462"/>
      <c r="SOV38" s="462"/>
      <c r="SOW38" s="462"/>
      <c r="SOX38" s="462"/>
      <c r="SOY38" s="462"/>
      <c r="SOZ38" s="462"/>
      <c r="SPA38" s="462"/>
      <c r="SPB38" s="462"/>
      <c r="SPC38" s="462"/>
      <c r="SPD38" s="462"/>
      <c r="SPE38" s="462"/>
      <c r="SPF38" s="462"/>
      <c r="SPG38" s="462"/>
      <c r="SPH38" s="462"/>
      <c r="SPI38" s="462"/>
      <c r="SPJ38" s="462"/>
      <c r="SPK38" s="462"/>
      <c r="SPL38" s="462"/>
      <c r="SPM38" s="462"/>
      <c r="SPN38" s="462"/>
      <c r="SPO38" s="462"/>
      <c r="SPP38" s="462"/>
      <c r="SPQ38" s="462"/>
      <c r="SPR38" s="462"/>
      <c r="SPS38" s="462"/>
      <c r="SPT38" s="462"/>
      <c r="SPU38" s="462"/>
      <c r="SPV38" s="462"/>
      <c r="SPW38" s="462"/>
      <c r="SPX38" s="462"/>
      <c r="SPY38" s="462"/>
      <c r="SPZ38" s="462"/>
      <c r="SQA38" s="462"/>
      <c r="SQB38" s="462"/>
      <c r="SQC38" s="462"/>
      <c r="SQD38" s="462"/>
      <c r="SQE38" s="462"/>
      <c r="SQF38" s="462"/>
      <c r="SQG38" s="462"/>
      <c r="SQH38" s="462"/>
      <c r="SQI38" s="462"/>
      <c r="SQJ38" s="462"/>
      <c r="SQK38" s="462"/>
      <c r="SQL38" s="462"/>
      <c r="SQM38" s="462"/>
      <c r="SQN38" s="462"/>
      <c r="SQO38" s="462"/>
      <c r="SQP38" s="462"/>
      <c r="SQQ38" s="462"/>
      <c r="SQR38" s="462"/>
      <c r="SQS38" s="462"/>
      <c r="SQT38" s="462"/>
      <c r="SQU38" s="462"/>
      <c r="SQV38" s="462"/>
      <c r="SQW38" s="462"/>
      <c r="SQX38" s="462"/>
      <c r="SQY38" s="462"/>
      <c r="SQZ38" s="462"/>
      <c r="SRA38" s="462"/>
      <c r="SRB38" s="462"/>
      <c r="SRC38" s="462"/>
      <c r="SRD38" s="462"/>
      <c r="SRE38" s="462"/>
      <c r="SRF38" s="462"/>
      <c r="SRG38" s="462"/>
      <c r="SRH38" s="462"/>
      <c r="SRI38" s="462"/>
      <c r="SRJ38" s="462"/>
      <c r="SRK38" s="462"/>
      <c r="SRL38" s="462"/>
      <c r="SRM38" s="462"/>
      <c r="SRN38" s="462"/>
      <c r="SRO38" s="462"/>
      <c r="SRP38" s="462"/>
      <c r="SRQ38" s="462"/>
      <c r="SRR38" s="462"/>
      <c r="SRS38" s="462"/>
      <c r="SRT38" s="462"/>
      <c r="SRU38" s="462"/>
      <c r="SRV38" s="462"/>
      <c r="SRW38" s="462"/>
      <c r="SRX38" s="462"/>
      <c r="SRY38" s="462"/>
      <c r="SRZ38" s="462"/>
      <c r="SSA38" s="462"/>
      <c r="SSB38" s="462"/>
      <c r="SSC38" s="462"/>
      <c r="SSD38" s="462"/>
      <c r="SSE38" s="462"/>
      <c r="SSF38" s="462"/>
      <c r="SSG38" s="462"/>
      <c r="SSH38" s="462"/>
      <c r="SSI38" s="462"/>
      <c r="SSJ38" s="462"/>
      <c r="SSK38" s="462"/>
      <c r="SSL38" s="462"/>
      <c r="SSM38" s="462"/>
      <c r="SSN38" s="462"/>
      <c r="SSO38" s="462"/>
      <c r="SSP38" s="462"/>
      <c r="SSQ38" s="462"/>
      <c r="SSR38" s="462"/>
      <c r="SSS38" s="462"/>
      <c r="SST38" s="462"/>
      <c r="SSU38" s="462"/>
      <c r="SSV38" s="462"/>
      <c r="SSW38" s="462"/>
      <c r="SSX38" s="462"/>
      <c r="SSY38" s="462"/>
      <c r="SSZ38" s="462"/>
      <c r="STA38" s="462"/>
      <c r="STB38" s="462"/>
      <c r="STC38" s="462"/>
      <c r="STD38" s="462"/>
      <c r="STE38" s="462"/>
      <c r="STF38" s="462"/>
      <c r="STG38" s="462"/>
      <c r="STH38" s="462"/>
      <c r="STI38" s="462"/>
      <c r="STJ38" s="462"/>
      <c r="STK38" s="462"/>
      <c r="STL38" s="462"/>
      <c r="STM38" s="462"/>
      <c r="STN38" s="462"/>
      <c r="STO38" s="462"/>
      <c r="STP38" s="462"/>
      <c r="STQ38" s="462"/>
      <c r="STR38" s="462"/>
      <c r="STS38" s="462"/>
      <c r="STT38" s="462"/>
      <c r="STU38" s="462"/>
      <c r="STV38" s="462"/>
      <c r="STW38" s="462"/>
      <c r="STX38" s="462"/>
      <c r="STY38" s="462"/>
      <c r="STZ38" s="462"/>
      <c r="SUA38" s="462"/>
      <c r="SUB38" s="462"/>
      <c r="SUC38" s="462"/>
      <c r="SUD38" s="462"/>
      <c r="SUE38" s="462"/>
      <c r="SUF38" s="462"/>
      <c r="SUG38" s="462"/>
      <c r="SUH38" s="462"/>
      <c r="SUI38" s="462"/>
      <c r="SUJ38" s="462"/>
      <c r="SUK38" s="462"/>
      <c r="SUL38" s="462"/>
      <c r="SUM38" s="462"/>
      <c r="SUN38" s="462"/>
      <c r="SUO38" s="462"/>
      <c r="SUP38" s="462"/>
      <c r="SUQ38" s="462"/>
      <c r="SUR38" s="462"/>
      <c r="SUS38" s="462"/>
      <c r="SUT38" s="462"/>
      <c r="SUU38" s="462"/>
      <c r="SUV38" s="462"/>
      <c r="SUW38" s="462"/>
      <c r="SUX38" s="462"/>
      <c r="SUY38" s="462"/>
      <c r="SUZ38" s="462"/>
      <c r="SVA38" s="462"/>
      <c r="SVB38" s="462"/>
      <c r="SVC38" s="462"/>
      <c r="SVD38" s="462"/>
      <c r="SVE38" s="462"/>
      <c r="SVF38" s="462"/>
      <c r="SVG38" s="462"/>
      <c r="SVH38" s="462"/>
      <c r="SVI38" s="462"/>
      <c r="SVJ38" s="462"/>
      <c r="SVK38" s="462"/>
      <c r="SVL38" s="462"/>
      <c r="SVM38" s="462"/>
      <c r="SVN38" s="462"/>
      <c r="SVO38" s="462"/>
      <c r="SVP38" s="462"/>
      <c r="SVQ38" s="462"/>
      <c r="SVR38" s="462"/>
      <c r="SVS38" s="462"/>
      <c r="SVT38" s="462"/>
      <c r="SVU38" s="462"/>
      <c r="SVV38" s="462"/>
      <c r="SVW38" s="462"/>
      <c r="SVX38" s="462"/>
      <c r="SVY38" s="462"/>
      <c r="SVZ38" s="462"/>
      <c r="SWA38" s="462"/>
      <c r="SWB38" s="462"/>
      <c r="SWC38" s="462"/>
      <c r="SWD38" s="462"/>
      <c r="SWE38" s="462"/>
      <c r="SWF38" s="462"/>
      <c r="SWG38" s="462"/>
      <c r="SWH38" s="462"/>
      <c r="SWI38" s="462"/>
      <c r="SWJ38" s="462"/>
      <c r="SWK38" s="462"/>
      <c r="SWL38" s="462"/>
      <c r="SWM38" s="462"/>
      <c r="SWN38" s="462"/>
      <c r="SWO38" s="462"/>
      <c r="SWP38" s="462"/>
      <c r="SWQ38" s="462"/>
      <c r="SWR38" s="462"/>
      <c r="SWS38" s="462"/>
      <c r="SWT38" s="462"/>
      <c r="SWU38" s="462"/>
      <c r="SWV38" s="462"/>
      <c r="SWW38" s="462"/>
      <c r="SWX38" s="462"/>
      <c r="SWY38" s="462"/>
      <c r="SWZ38" s="462"/>
      <c r="SXA38" s="462"/>
      <c r="SXB38" s="462"/>
      <c r="SXC38" s="462"/>
      <c r="SXD38" s="462"/>
      <c r="SXE38" s="462"/>
      <c r="SXF38" s="462"/>
      <c r="SXG38" s="462"/>
      <c r="SXH38" s="462"/>
      <c r="SXI38" s="462"/>
      <c r="SXJ38" s="462"/>
      <c r="SXK38" s="462"/>
      <c r="SXL38" s="462"/>
      <c r="SXM38" s="462"/>
      <c r="SXN38" s="462"/>
      <c r="SXO38" s="462"/>
      <c r="SXP38" s="462"/>
      <c r="SXQ38" s="462"/>
      <c r="SXR38" s="462"/>
      <c r="SXS38" s="462"/>
      <c r="SXT38" s="462"/>
      <c r="SXU38" s="462"/>
      <c r="SXV38" s="462"/>
      <c r="SXW38" s="462"/>
      <c r="SXX38" s="462"/>
      <c r="SXY38" s="462"/>
      <c r="SXZ38" s="462"/>
      <c r="SYA38" s="462"/>
      <c r="SYB38" s="462"/>
      <c r="SYC38" s="462"/>
      <c r="SYD38" s="462"/>
      <c r="SYE38" s="462"/>
      <c r="SYF38" s="462"/>
      <c r="SYG38" s="462"/>
      <c r="SYH38" s="462"/>
      <c r="SYI38" s="462"/>
      <c r="SYJ38" s="462"/>
      <c r="SYK38" s="462"/>
      <c r="SYL38" s="462"/>
      <c r="SYM38" s="462"/>
      <c r="SYN38" s="462"/>
      <c r="SYO38" s="462"/>
      <c r="SYP38" s="462"/>
      <c r="SYQ38" s="462"/>
      <c r="SYR38" s="462"/>
      <c r="SYS38" s="462"/>
      <c r="SYT38" s="462"/>
      <c r="SYU38" s="462"/>
      <c r="SYV38" s="462"/>
      <c r="SYW38" s="462"/>
      <c r="SYX38" s="462"/>
      <c r="SYY38" s="462"/>
      <c r="SYZ38" s="462"/>
      <c r="SZA38" s="462"/>
      <c r="SZB38" s="462"/>
      <c r="SZC38" s="462"/>
      <c r="SZD38" s="462"/>
      <c r="SZE38" s="462"/>
      <c r="SZF38" s="462"/>
      <c r="SZG38" s="462"/>
      <c r="SZH38" s="462"/>
      <c r="SZI38" s="462"/>
      <c r="SZJ38" s="462"/>
      <c r="SZK38" s="462"/>
      <c r="SZL38" s="462"/>
      <c r="SZM38" s="462"/>
      <c r="SZN38" s="462"/>
      <c r="SZO38" s="462"/>
      <c r="SZP38" s="462"/>
      <c r="SZQ38" s="462"/>
      <c r="SZR38" s="462"/>
      <c r="SZS38" s="462"/>
      <c r="SZT38" s="462"/>
      <c r="SZU38" s="462"/>
      <c r="SZV38" s="462"/>
      <c r="SZW38" s="462"/>
      <c r="SZX38" s="462"/>
      <c r="SZY38" s="462"/>
      <c r="SZZ38" s="462"/>
      <c r="TAA38" s="462"/>
      <c r="TAB38" s="462"/>
      <c r="TAC38" s="462"/>
      <c r="TAD38" s="462"/>
      <c r="TAE38" s="462"/>
      <c r="TAF38" s="462"/>
      <c r="TAG38" s="462"/>
      <c r="TAH38" s="462"/>
      <c r="TAI38" s="462"/>
      <c r="TAJ38" s="462"/>
      <c r="TAK38" s="462"/>
      <c r="TAL38" s="462"/>
      <c r="TAM38" s="462"/>
      <c r="TAN38" s="462"/>
      <c r="TAO38" s="462"/>
      <c r="TAP38" s="462"/>
      <c r="TAQ38" s="462"/>
      <c r="TAR38" s="462"/>
      <c r="TAS38" s="462"/>
      <c r="TAT38" s="462"/>
      <c r="TAU38" s="462"/>
      <c r="TAV38" s="462"/>
      <c r="TAW38" s="462"/>
      <c r="TAX38" s="462"/>
      <c r="TAY38" s="462"/>
      <c r="TAZ38" s="462"/>
      <c r="TBA38" s="462"/>
      <c r="TBB38" s="462"/>
      <c r="TBC38" s="462"/>
      <c r="TBD38" s="462"/>
      <c r="TBE38" s="462"/>
      <c r="TBF38" s="462"/>
      <c r="TBG38" s="462"/>
      <c r="TBH38" s="462"/>
      <c r="TBI38" s="462"/>
      <c r="TBJ38" s="462"/>
      <c r="TBK38" s="462"/>
      <c r="TBL38" s="462"/>
      <c r="TBM38" s="462"/>
      <c r="TBN38" s="462"/>
      <c r="TBO38" s="462"/>
      <c r="TBP38" s="462"/>
      <c r="TBQ38" s="462"/>
      <c r="TBR38" s="462"/>
      <c r="TBS38" s="462"/>
      <c r="TBT38" s="462"/>
      <c r="TBU38" s="462"/>
      <c r="TBV38" s="462"/>
      <c r="TBW38" s="462"/>
      <c r="TBX38" s="462"/>
      <c r="TBY38" s="462"/>
      <c r="TBZ38" s="462"/>
      <c r="TCA38" s="462"/>
      <c r="TCB38" s="462"/>
      <c r="TCC38" s="462"/>
      <c r="TCD38" s="462"/>
      <c r="TCE38" s="462"/>
      <c r="TCF38" s="462"/>
      <c r="TCG38" s="462"/>
      <c r="TCH38" s="462"/>
      <c r="TCI38" s="462"/>
      <c r="TCJ38" s="462"/>
      <c r="TCK38" s="462"/>
      <c r="TCL38" s="462"/>
      <c r="TCM38" s="462"/>
      <c r="TCN38" s="462"/>
      <c r="TCO38" s="462"/>
      <c r="TCP38" s="462"/>
      <c r="TCQ38" s="462"/>
      <c r="TCR38" s="462"/>
      <c r="TCS38" s="462"/>
      <c r="TCT38" s="462"/>
      <c r="TCU38" s="462"/>
      <c r="TCV38" s="462"/>
      <c r="TCW38" s="462"/>
      <c r="TCX38" s="462"/>
      <c r="TCY38" s="462"/>
      <c r="TCZ38" s="462"/>
      <c r="TDA38" s="462"/>
      <c r="TDB38" s="462"/>
      <c r="TDC38" s="462"/>
      <c r="TDD38" s="462"/>
      <c r="TDE38" s="462"/>
      <c r="TDF38" s="462"/>
      <c r="TDG38" s="462"/>
      <c r="TDH38" s="462"/>
      <c r="TDI38" s="462"/>
      <c r="TDJ38" s="462"/>
      <c r="TDK38" s="462"/>
      <c r="TDL38" s="462"/>
      <c r="TDM38" s="462"/>
      <c r="TDN38" s="462"/>
      <c r="TDO38" s="462"/>
      <c r="TDP38" s="462"/>
      <c r="TDQ38" s="462"/>
      <c r="TDR38" s="462"/>
      <c r="TDS38" s="462"/>
      <c r="TDT38" s="462"/>
      <c r="TDU38" s="462"/>
      <c r="TDV38" s="462"/>
      <c r="TDW38" s="462"/>
      <c r="TDX38" s="462"/>
      <c r="TDY38" s="462"/>
      <c r="TDZ38" s="462"/>
      <c r="TEA38" s="462"/>
      <c r="TEB38" s="462"/>
      <c r="TEC38" s="462"/>
      <c r="TED38" s="462"/>
      <c r="TEE38" s="462"/>
      <c r="TEF38" s="462"/>
      <c r="TEG38" s="462"/>
      <c r="TEH38" s="462"/>
      <c r="TEI38" s="462"/>
      <c r="TEJ38" s="462"/>
      <c r="TEK38" s="462"/>
      <c r="TEL38" s="462"/>
      <c r="TEM38" s="462"/>
      <c r="TEN38" s="462"/>
      <c r="TEO38" s="462"/>
      <c r="TEP38" s="462"/>
      <c r="TEQ38" s="462"/>
      <c r="TER38" s="462"/>
      <c r="TES38" s="462"/>
      <c r="TET38" s="462"/>
      <c r="TEU38" s="462"/>
      <c r="TEV38" s="462"/>
      <c r="TEW38" s="462"/>
      <c r="TEX38" s="462"/>
      <c r="TEY38" s="462"/>
      <c r="TEZ38" s="462"/>
      <c r="TFA38" s="462"/>
      <c r="TFB38" s="462"/>
      <c r="TFC38" s="462"/>
      <c r="TFD38" s="462"/>
      <c r="TFE38" s="462"/>
      <c r="TFF38" s="462"/>
      <c r="TFG38" s="462"/>
      <c r="TFH38" s="462"/>
      <c r="TFI38" s="462"/>
      <c r="TFJ38" s="462"/>
      <c r="TFK38" s="462"/>
      <c r="TFL38" s="462"/>
      <c r="TFM38" s="462"/>
      <c r="TFN38" s="462"/>
      <c r="TFO38" s="462"/>
      <c r="TFP38" s="462"/>
      <c r="TFQ38" s="462"/>
      <c r="TFR38" s="462"/>
      <c r="TFS38" s="462"/>
      <c r="TFT38" s="462"/>
      <c r="TFU38" s="462"/>
      <c r="TFV38" s="462"/>
      <c r="TFW38" s="462"/>
      <c r="TFX38" s="462"/>
      <c r="TFY38" s="462"/>
      <c r="TFZ38" s="462"/>
      <c r="TGA38" s="462"/>
      <c r="TGB38" s="462"/>
      <c r="TGC38" s="462"/>
      <c r="TGD38" s="462"/>
      <c r="TGE38" s="462"/>
      <c r="TGF38" s="462"/>
      <c r="TGG38" s="462"/>
      <c r="TGH38" s="462"/>
      <c r="TGI38" s="462"/>
      <c r="TGJ38" s="462"/>
      <c r="TGK38" s="462"/>
      <c r="TGL38" s="462"/>
      <c r="TGM38" s="462"/>
      <c r="TGN38" s="462"/>
      <c r="TGO38" s="462"/>
      <c r="TGP38" s="462"/>
      <c r="TGQ38" s="462"/>
      <c r="TGR38" s="462"/>
      <c r="TGS38" s="462"/>
      <c r="TGT38" s="462"/>
      <c r="TGU38" s="462"/>
      <c r="TGV38" s="462"/>
      <c r="TGW38" s="462"/>
      <c r="TGX38" s="462"/>
      <c r="TGY38" s="462"/>
      <c r="TGZ38" s="462"/>
      <c r="THA38" s="462"/>
      <c r="THB38" s="462"/>
      <c r="THC38" s="462"/>
      <c r="THD38" s="462"/>
      <c r="THE38" s="462"/>
      <c r="THF38" s="462"/>
      <c r="THG38" s="462"/>
      <c r="THH38" s="462"/>
      <c r="THI38" s="462"/>
      <c r="THJ38" s="462"/>
      <c r="THK38" s="462"/>
      <c r="THL38" s="462"/>
      <c r="THM38" s="462"/>
      <c r="THN38" s="462"/>
      <c r="THO38" s="462"/>
      <c r="THP38" s="462"/>
      <c r="THQ38" s="462"/>
      <c r="THR38" s="462"/>
      <c r="THS38" s="462"/>
      <c r="THT38" s="462"/>
      <c r="THU38" s="462"/>
      <c r="THV38" s="462"/>
      <c r="THW38" s="462"/>
      <c r="THX38" s="462"/>
      <c r="THY38" s="462"/>
      <c r="THZ38" s="462"/>
      <c r="TIA38" s="462"/>
      <c r="TIB38" s="462"/>
      <c r="TIC38" s="462"/>
      <c r="TID38" s="462"/>
      <c r="TIE38" s="462"/>
      <c r="TIF38" s="462"/>
      <c r="TIG38" s="462"/>
      <c r="TIH38" s="462"/>
      <c r="TII38" s="462"/>
      <c r="TIJ38" s="462"/>
      <c r="TIK38" s="462"/>
      <c r="TIL38" s="462"/>
      <c r="TIM38" s="462"/>
      <c r="TIN38" s="462"/>
      <c r="TIO38" s="462"/>
      <c r="TIP38" s="462"/>
      <c r="TIQ38" s="462"/>
      <c r="TIR38" s="462"/>
      <c r="TIS38" s="462"/>
      <c r="TIT38" s="462"/>
      <c r="TIU38" s="462"/>
      <c r="TIV38" s="462"/>
      <c r="TIW38" s="462"/>
      <c r="TIX38" s="462"/>
      <c r="TIY38" s="462"/>
      <c r="TIZ38" s="462"/>
      <c r="TJA38" s="462"/>
      <c r="TJB38" s="462"/>
      <c r="TJC38" s="462"/>
      <c r="TJD38" s="462"/>
      <c r="TJE38" s="462"/>
      <c r="TJF38" s="462"/>
      <c r="TJG38" s="462"/>
      <c r="TJH38" s="462"/>
      <c r="TJI38" s="462"/>
      <c r="TJJ38" s="462"/>
      <c r="TJK38" s="462"/>
      <c r="TJL38" s="462"/>
      <c r="TJM38" s="462"/>
      <c r="TJN38" s="462"/>
      <c r="TJO38" s="462"/>
      <c r="TJP38" s="462"/>
      <c r="TJQ38" s="462"/>
      <c r="TJR38" s="462"/>
      <c r="TJS38" s="462"/>
      <c r="TJT38" s="462"/>
      <c r="TJU38" s="462"/>
      <c r="TJV38" s="462"/>
      <c r="TJW38" s="462"/>
      <c r="TJX38" s="462"/>
      <c r="TJY38" s="462"/>
      <c r="TJZ38" s="462"/>
      <c r="TKA38" s="462"/>
      <c r="TKB38" s="462"/>
      <c r="TKC38" s="462"/>
      <c r="TKD38" s="462"/>
      <c r="TKE38" s="462"/>
      <c r="TKF38" s="462"/>
      <c r="TKG38" s="462"/>
      <c r="TKH38" s="462"/>
      <c r="TKI38" s="462"/>
      <c r="TKJ38" s="462"/>
      <c r="TKK38" s="462"/>
      <c r="TKL38" s="462"/>
      <c r="TKM38" s="462"/>
      <c r="TKN38" s="462"/>
      <c r="TKO38" s="462"/>
      <c r="TKP38" s="462"/>
      <c r="TKQ38" s="462"/>
      <c r="TKR38" s="462"/>
      <c r="TKS38" s="462"/>
      <c r="TKT38" s="462"/>
      <c r="TKU38" s="462"/>
      <c r="TKV38" s="462"/>
      <c r="TKW38" s="462"/>
      <c r="TKX38" s="462"/>
      <c r="TKY38" s="462"/>
      <c r="TKZ38" s="462"/>
      <c r="TLA38" s="462"/>
      <c r="TLB38" s="462"/>
      <c r="TLC38" s="462"/>
      <c r="TLD38" s="462"/>
      <c r="TLE38" s="462"/>
      <c r="TLF38" s="462"/>
      <c r="TLG38" s="462"/>
      <c r="TLH38" s="462"/>
      <c r="TLI38" s="462"/>
      <c r="TLJ38" s="462"/>
      <c r="TLK38" s="462"/>
      <c r="TLL38" s="462"/>
      <c r="TLM38" s="462"/>
      <c r="TLN38" s="462"/>
      <c r="TLO38" s="462"/>
      <c r="TLP38" s="462"/>
      <c r="TLQ38" s="462"/>
      <c r="TLR38" s="462"/>
      <c r="TLS38" s="462"/>
      <c r="TLT38" s="462"/>
      <c r="TLU38" s="462"/>
      <c r="TLV38" s="462"/>
      <c r="TLW38" s="462"/>
      <c r="TLX38" s="462"/>
      <c r="TLY38" s="462"/>
      <c r="TLZ38" s="462"/>
      <c r="TMA38" s="462"/>
      <c r="TMB38" s="462"/>
      <c r="TMC38" s="462"/>
      <c r="TMD38" s="462"/>
      <c r="TME38" s="462"/>
      <c r="TMF38" s="462"/>
      <c r="TMG38" s="462"/>
      <c r="TMH38" s="462"/>
      <c r="TMI38" s="462"/>
      <c r="TMJ38" s="462"/>
      <c r="TMK38" s="462"/>
      <c r="TML38" s="462"/>
      <c r="TMM38" s="462"/>
      <c r="TMN38" s="462"/>
      <c r="TMO38" s="462"/>
      <c r="TMP38" s="462"/>
      <c r="TMQ38" s="462"/>
      <c r="TMR38" s="462"/>
      <c r="TMS38" s="462"/>
      <c r="TMT38" s="462"/>
      <c r="TMU38" s="462"/>
      <c r="TMV38" s="462"/>
      <c r="TMW38" s="462"/>
      <c r="TMX38" s="462"/>
      <c r="TMY38" s="462"/>
      <c r="TMZ38" s="462"/>
      <c r="TNA38" s="462"/>
      <c r="TNB38" s="462"/>
      <c r="TNC38" s="462"/>
      <c r="TND38" s="462"/>
      <c r="TNE38" s="462"/>
      <c r="TNF38" s="462"/>
      <c r="TNG38" s="462"/>
      <c r="TNH38" s="462"/>
      <c r="TNI38" s="462"/>
      <c r="TNJ38" s="462"/>
      <c r="TNK38" s="462"/>
      <c r="TNL38" s="462"/>
      <c r="TNM38" s="462"/>
      <c r="TNN38" s="462"/>
      <c r="TNO38" s="462"/>
      <c r="TNP38" s="462"/>
      <c r="TNQ38" s="462"/>
      <c r="TNR38" s="462"/>
      <c r="TNS38" s="462"/>
      <c r="TNT38" s="462"/>
      <c r="TNU38" s="462"/>
      <c r="TNV38" s="462"/>
      <c r="TNW38" s="462"/>
      <c r="TNX38" s="462"/>
      <c r="TNY38" s="462"/>
      <c r="TNZ38" s="462"/>
      <c r="TOA38" s="462"/>
      <c r="TOB38" s="462"/>
      <c r="TOC38" s="462"/>
      <c r="TOD38" s="462"/>
      <c r="TOE38" s="462"/>
      <c r="TOF38" s="462"/>
      <c r="TOG38" s="462"/>
      <c r="TOH38" s="462"/>
      <c r="TOI38" s="462"/>
      <c r="TOJ38" s="462"/>
      <c r="TOK38" s="462"/>
      <c r="TOL38" s="462"/>
      <c r="TOM38" s="462"/>
      <c r="TON38" s="462"/>
      <c r="TOO38" s="462"/>
      <c r="TOP38" s="462"/>
      <c r="TOQ38" s="462"/>
      <c r="TOR38" s="462"/>
      <c r="TOS38" s="462"/>
      <c r="TOT38" s="462"/>
      <c r="TOU38" s="462"/>
      <c r="TOV38" s="462"/>
      <c r="TOW38" s="462"/>
      <c r="TOX38" s="462"/>
      <c r="TOY38" s="462"/>
      <c r="TOZ38" s="462"/>
      <c r="TPA38" s="462"/>
      <c r="TPB38" s="462"/>
      <c r="TPC38" s="462"/>
      <c r="TPD38" s="462"/>
      <c r="TPE38" s="462"/>
      <c r="TPF38" s="462"/>
      <c r="TPG38" s="462"/>
      <c r="TPH38" s="462"/>
      <c r="TPI38" s="462"/>
      <c r="TPJ38" s="462"/>
      <c r="TPK38" s="462"/>
      <c r="TPL38" s="462"/>
      <c r="TPM38" s="462"/>
      <c r="TPN38" s="462"/>
      <c r="TPO38" s="462"/>
      <c r="TPP38" s="462"/>
      <c r="TPQ38" s="462"/>
      <c r="TPR38" s="462"/>
      <c r="TPS38" s="462"/>
      <c r="TPT38" s="462"/>
      <c r="TPU38" s="462"/>
      <c r="TPV38" s="462"/>
      <c r="TPW38" s="462"/>
      <c r="TPX38" s="462"/>
      <c r="TPY38" s="462"/>
      <c r="TPZ38" s="462"/>
      <c r="TQA38" s="462"/>
      <c r="TQB38" s="462"/>
      <c r="TQC38" s="462"/>
      <c r="TQD38" s="462"/>
      <c r="TQE38" s="462"/>
      <c r="TQF38" s="462"/>
      <c r="TQG38" s="462"/>
      <c r="TQH38" s="462"/>
      <c r="TQI38" s="462"/>
      <c r="TQJ38" s="462"/>
      <c r="TQK38" s="462"/>
      <c r="TQL38" s="462"/>
      <c r="TQM38" s="462"/>
      <c r="TQN38" s="462"/>
      <c r="TQO38" s="462"/>
      <c r="TQP38" s="462"/>
      <c r="TQQ38" s="462"/>
      <c r="TQR38" s="462"/>
      <c r="TQS38" s="462"/>
      <c r="TQT38" s="462"/>
      <c r="TQU38" s="462"/>
      <c r="TQV38" s="462"/>
      <c r="TQW38" s="462"/>
      <c r="TQX38" s="462"/>
      <c r="TQY38" s="462"/>
      <c r="TQZ38" s="462"/>
      <c r="TRA38" s="462"/>
      <c r="TRB38" s="462"/>
      <c r="TRC38" s="462"/>
      <c r="TRD38" s="462"/>
      <c r="TRE38" s="462"/>
      <c r="TRF38" s="462"/>
      <c r="TRG38" s="462"/>
      <c r="TRH38" s="462"/>
      <c r="TRI38" s="462"/>
      <c r="TRJ38" s="462"/>
      <c r="TRK38" s="462"/>
      <c r="TRL38" s="462"/>
      <c r="TRM38" s="462"/>
      <c r="TRN38" s="462"/>
      <c r="TRO38" s="462"/>
      <c r="TRP38" s="462"/>
      <c r="TRQ38" s="462"/>
      <c r="TRR38" s="462"/>
      <c r="TRS38" s="462"/>
      <c r="TRT38" s="462"/>
      <c r="TRU38" s="462"/>
      <c r="TRV38" s="462"/>
      <c r="TRW38" s="462"/>
      <c r="TRX38" s="462"/>
      <c r="TRY38" s="462"/>
      <c r="TRZ38" s="462"/>
      <c r="TSA38" s="462"/>
      <c r="TSB38" s="462"/>
      <c r="TSC38" s="462"/>
      <c r="TSD38" s="462"/>
      <c r="TSE38" s="462"/>
      <c r="TSF38" s="462"/>
      <c r="TSG38" s="462"/>
      <c r="TSH38" s="462"/>
      <c r="TSI38" s="462"/>
      <c r="TSJ38" s="462"/>
      <c r="TSK38" s="462"/>
      <c r="TSL38" s="462"/>
      <c r="TSM38" s="462"/>
      <c r="TSN38" s="462"/>
      <c r="TSO38" s="462"/>
      <c r="TSP38" s="462"/>
      <c r="TSQ38" s="462"/>
      <c r="TSR38" s="462"/>
      <c r="TSS38" s="462"/>
      <c r="TST38" s="462"/>
      <c r="TSU38" s="462"/>
      <c r="TSV38" s="462"/>
      <c r="TSW38" s="462"/>
      <c r="TSX38" s="462"/>
      <c r="TSY38" s="462"/>
      <c r="TSZ38" s="462"/>
      <c r="TTA38" s="462"/>
      <c r="TTB38" s="462"/>
      <c r="TTC38" s="462"/>
      <c r="TTD38" s="462"/>
      <c r="TTE38" s="462"/>
      <c r="TTF38" s="462"/>
      <c r="TTG38" s="462"/>
      <c r="TTH38" s="462"/>
      <c r="TTI38" s="462"/>
      <c r="TTJ38" s="462"/>
      <c r="TTK38" s="462"/>
      <c r="TTL38" s="462"/>
      <c r="TTM38" s="462"/>
      <c r="TTN38" s="462"/>
      <c r="TTO38" s="462"/>
      <c r="TTP38" s="462"/>
      <c r="TTQ38" s="462"/>
      <c r="TTR38" s="462"/>
      <c r="TTS38" s="462"/>
      <c r="TTT38" s="462"/>
      <c r="TTU38" s="462"/>
      <c r="TTV38" s="462"/>
      <c r="TTW38" s="462"/>
      <c r="TTX38" s="462"/>
      <c r="TTY38" s="462"/>
      <c r="TTZ38" s="462"/>
      <c r="TUA38" s="462"/>
      <c r="TUB38" s="462"/>
      <c r="TUC38" s="462"/>
      <c r="TUD38" s="462"/>
      <c r="TUE38" s="462"/>
      <c r="TUF38" s="462"/>
      <c r="TUG38" s="462"/>
      <c r="TUH38" s="462"/>
      <c r="TUI38" s="462"/>
      <c r="TUJ38" s="462"/>
      <c r="TUK38" s="462"/>
      <c r="TUL38" s="462"/>
      <c r="TUM38" s="462"/>
      <c r="TUN38" s="462"/>
      <c r="TUO38" s="462"/>
      <c r="TUP38" s="462"/>
      <c r="TUQ38" s="462"/>
      <c r="TUR38" s="462"/>
      <c r="TUS38" s="462"/>
      <c r="TUT38" s="462"/>
      <c r="TUU38" s="462"/>
      <c r="TUV38" s="462"/>
      <c r="TUW38" s="462"/>
      <c r="TUX38" s="462"/>
      <c r="TUY38" s="462"/>
      <c r="TUZ38" s="462"/>
      <c r="TVA38" s="462"/>
      <c r="TVB38" s="462"/>
      <c r="TVC38" s="462"/>
      <c r="TVD38" s="462"/>
      <c r="TVE38" s="462"/>
      <c r="TVF38" s="462"/>
      <c r="TVG38" s="462"/>
      <c r="TVH38" s="462"/>
      <c r="TVI38" s="462"/>
      <c r="TVJ38" s="462"/>
      <c r="TVK38" s="462"/>
      <c r="TVL38" s="462"/>
      <c r="TVM38" s="462"/>
      <c r="TVN38" s="462"/>
      <c r="TVO38" s="462"/>
      <c r="TVP38" s="462"/>
      <c r="TVQ38" s="462"/>
      <c r="TVR38" s="462"/>
      <c r="TVS38" s="462"/>
      <c r="TVT38" s="462"/>
      <c r="TVU38" s="462"/>
      <c r="TVV38" s="462"/>
      <c r="TVW38" s="462"/>
      <c r="TVX38" s="462"/>
      <c r="TVY38" s="462"/>
      <c r="TVZ38" s="462"/>
      <c r="TWA38" s="462"/>
      <c r="TWB38" s="462"/>
      <c r="TWC38" s="462"/>
      <c r="TWD38" s="462"/>
      <c r="TWE38" s="462"/>
      <c r="TWF38" s="462"/>
      <c r="TWG38" s="462"/>
      <c r="TWH38" s="462"/>
      <c r="TWI38" s="462"/>
      <c r="TWJ38" s="462"/>
      <c r="TWK38" s="462"/>
      <c r="TWL38" s="462"/>
      <c r="TWM38" s="462"/>
      <c r="TWN38" s="462"/>
      <c r="TWO38" s="462"/>
      <c r="TWP38" s="462"/>
      <c r="TWQ38" s="462"/>
      <c r="TWR38" s="462"/>
      <c r="TWS38" s="462"/>
      <c r="TWT38" s="462"/>
      <c r="TWU38" s="462"/>
      <c r="TWV38" s="462"/>
      <c r="TWW38" s="462"/>
      <c r="TWX38" s="462"/>
      <c r="TWY38" s="462"/>
      <c r="TWZ38" s="462"/>
      <c r="TXA38" s="462"/>
      <c r="TXB38" s="462"/>
      <c r="TXC38" s="462"/>
      <c r="TXD38" s="462"/>
      <c r="TXE38" s="462"/>
      <c r="TXF38" s="462"/>
      <c r="TXG38" s="462"/>
      <c r="TXH38" s="462"/>
      <c r="TXI38" s="462"/>
      <c r="TXJ38" s="462"/>
      <c r="TXK38" s="462"/>
      <c r="TXL38" s="462"/>
      <c r="TXM38" s="462"/>
      <c r="TXN38" s="462"/>
      <c r="TXO38" s="462"/>
      <c r="TXP38" s="462"/>
      <c r="TXQ38" s="462"/>
      <c r="TXR38" s="462"/>
      <c r="TXS38" s="462"/>
      <c r="TXT38" s="462"/>
      <c r="TXU38" s="462"/>
      <c r="TXV38" s="462"/>
      <c r="TXW38" s="462"/>
      <c r="TXX38" s="462"/>
      <c r="TXY38" s="462"/>
      <c r="TXZ38" s="462"/>
      <c r="TYA38" s="462"/>
      <c r="TYB38" s="462"/>
      <c r="TYC38" s="462"/>
      <c r="TYD38" s="462"/>
      <c r="TYE38" s="462"/>
      <c r="TYF38" s="462"/>
      <c r="TYG38" s="462"/>
      <c r="TYH38" s="462"/>
      <c r="TYI38" s="462"/>
      <c r="TYJ38" s="462"/>
      <c r="TYK38" s="462"/>
      <c r="TYL38" s="462"/>
      <c r="TYM38" s="462"/>
      <c r="TYN38" s="462"/>
      <c r="TYO38" s="462"/>
      <c r="TYP38" s="462"/>
      <c r="TYQ38" s="462"/>
      <c r="TYR38" s="462"/>
      <c r="TYS38" s="462"/>
      <c r="TYT38" s="462"/>
      <c r="TYU38" s="462"/>
      <c r="TYV38" s="462"/>
      <c r="TYW38" s="462"/>
      <c r="TYX38" s="462"/>
      <c r="TYY38" s="462"/>
      <c r="TYZ38" s="462"/>
      <c r="TZA38" s="462"/>
      <c r="TZB38" s="462"/>
      <c r="TZC38" s="462"/>
      <c r="TZD38" s="462"/>
      <c r="TZE38" s="462"/>
      <c r="TZF38" s="462"/>
      <c r="TZG38" s="462"/>
      <c r="TZH38" s="462"/>
      <c r="TZI38" s="462"/>
      <c r="TZJ38" s="462"/>
      <c r="TZK38" s="462"/>
      <c r="TZL38" s="462"/>
      <c r="TZM38" s="462"/>
      <c r="TZN38" s="462"/>
      <c r="TZO38" s="462"/>
      <c r="TZP38" s="462"/>
      <c r="TZQ38" s="462"/>
      <c r="TZR38" s="462"/>
      <c r="TZS38" s="462"/>
      <c r="TZT38" s="462"/>
      <c r="TZU38" s="462"/>
      <c r="TZV38" s="462"/>
      <c r="TZW38" s="462"/>
      <c r="TZX38" s="462"/>
      <c r="TZY38" s="462"/>
      <c r="TZZ38" s="462"/>
      <c r="UAA38" s="462"/>
      <c r="UAB38" s="462"/>
      <c r="UAC38" s="462"/>
      <c r="UAD38" s="462"/>
      <c r="UAE38" s="462"/>
      <c r="UAF38" s="462"/>
      <c r="UAG38" s="462"/>
      <c r="UAH38" s="462"/>
      <c r="UAI38" s="462"/>
      <c r="UAJ38" s="462"/>
      <c r="UAK38" s="462"/>
      <c r="UAL38" s="462"/>
      <c r="UAM38" s="462"/>
      <c r="UAN38" s="462"/>
      <c r="UAO38" s="462"/>
      <c r="UAP38" s="462"/>
      <c r="UAQ38" s="462"/>
      <c r="UAR38" s="462"/>
      <c r="UAS38" s="462"/>
      <c r="UAT38" s="462"/>
      <c r="UAU38" s="462"/>
      <c r="UAV38" s="462"/>
      <c r="UAW38" s="462"/>
      <c r="UAX38" s="462"/>
      <c r="UAY38" s="462"/>
      <c r="UAZ38" s="462"/>
      <c r="UBA38" s="462"/>
      <c r="UBB38" s="462"/>
      <c r="UBC38" s="462"/>
      <c r="UBD38" s="462"/>
      <c r="UBE38" s="462"/>
      <c r="UBF38" s="462"/>
      <c r="UBG38" s="462"/>
      <c r="UBH38" s="462"/>
      <c r="UBI38" s="462"/>
      <c r="UBJ38" s="462"/>
      <c r="UBK38" s="462"/>
      <c r="UBL38" s="462"/>
      <c r="UBM38" s="462"/>
      <c r="UBN38" s="462"/>
      <c r="UBO38" s="462"/>
      <c r="UBP38" s="462"/>
      <c r="UBQ38" s="462"/>
      <c r="UBR38" s="462"/>
      <c r="UBS38" s="462"/>
      <c r="UBT38" s="462"/>
      <c r="UBU38" s="462"/>
      <c r="UBV38" s="462"/>
      <c r="UBW38" s="462"/>
      <c r="UBX38" s="462"/>
      <c r="UBY38" s="462"/>
      <c r="UBZ38" s="462"/>
      <c r="UCA38" s="462"/>
      <c r="UCB38" s="462"/>
      <c r="UCC38" s="462"/>
      <c r="UCD38" s="462"/>
      <c r="UCE38" s="462"/>
      <c r="UCF38" s="462"/>
      <c r="UCG38" s="462"/>
      <c r="UCH38" s="462"/>
      <c r="UCI38" s="462"/>
      <c r="UCJ38" s="462"/>
      <c r="UCK38" s="462"/>
      <c r="UCL38" s="462"/>
      <c r="UCM38" s="462"/>
      <c r="UCN38" s="462"/>
      <c r="UCO38" s="462"/>
      <c r="UCP38" s="462"/>
      <c r="UCQ38" s="462"/>
      <c r="UCR38" s="462"/>
      <c r="UCS38" s="462"/>
      <c r="UCT38" s="462"/>
      <c r="UCU38" s="462"/>
      <c r="UCV38" s="462"/>
      <c r="UCW38" s="462"/>
      <c r="UCX38" s="462"/>
      <c r="UCY38" s="462"/>
      <c r="UCZ38" s="462"/>
      <c r="UDA38" s="462"/>
      <c r="UDB38" s="462"/>
      <c r="UDC38" s="462"/>
      <c r="UDD38" s="462"/>
      <c r="UDE38" s="462"/>
      <c r="UDF38" s="462"/>
      <c r="UDG38" s="462"/>
      <c r="UDH38" s="462"/>
      <c r="UDI38" s="462"/>
      <c r="UDJ38" s="462"/>
      <c r="UDK38" s="462"/>
      <c r="UDL38" s="462"/>
      <c r="UDM38" s="462"/>
      <c r="UDN38" s="462"/>
      <c r="UDO38" s="462"/>
      <c r="UDP38" s="462"/>
      <c r="UDQ38" s="462"/>
      <c r="UDR38" s="462"/>
      <c r="UDS38" s="462"/>
      <c r="UDT38" s="462"/>
      <c r="UDU38" s="462"/>
      <c r="UDV38" s="462"/>
      <c r="UDW38" s="462"/>
      <c r="UDX38" s="462"/>
      <c r="UDY38" s="462"/>
      <c r="UDZ38" s="462"/>
      <c r="UEA38" s="462"/>
      <c r="UEB38" s="462"/>
      <c r="UEC38" s="462"/>
      <c r="UED38" s="462"/>
      <c r="UEE38" s="462"/>
      <c r="UEF38" s="462"/>
      <c r="UEG38" s="462"/>
      <c r="UEH38" s="462"/>
      <c r="UEI38" s="462"/>
      <c r="UEJ38" s="462"/>
      <c r="UEK38" s="462"/>
      <c r="UEL38" s="462"/>
      <c r="UEM38" s="462"/>
      <c r="UEN38" s="462"/>
      <c r="UEO38" s="462"/>
      <c r="UEP38" s="462"/>
      <c r="UEQ38" s="462"/>
      <c r="UER38" s="462"/>
      <c r="UES38" s="462"/>
      <c r="UET38" s="462"/>
      <c r="UEU38" s="462"/>
      <c r="UEV38" s="462"/>
      <c r="UEW38" s="462"/>
      <c r="UEX38" s="462"/>
      <c r="UEY38" s="462"/>
      <c r="UEZ38" s="462"/>
      <c r="UFA38" s="462"/>
      <c r="UFB38" s="462"/>
      <c r="UFC38" s="462"/>
      <c r="UFD38" s="462"/>
      <c r="UFE38" s="462"/>
      <c r="UFF38" s="462"/>
      <c r="UFG38" s="462"/>
      <c r="UFH38" s="462"/>
      <c r="UFI38" s="462"/>
      <c r="UFJ38" s="462"/>
      <c r="UFK38" s="462"/>
      <c r="UFL38" s="462"/>
      <c r="UFM38" s="462"/>
      <c r="UFN38" s="462"/>
      <c r="UFO38" s="462"/>
      <c r="UFP38" s="462"/>
      <c r="UFQ38" s="462"/>
      <c r="UFR38" s="462"/>
      <c r="UFS38" s="462"/>
      <c r="UFT38" s="462"/>
      <c r="UFU38" s="462"/>
      <c r="UFV38" s="462"/>
      <c r="UFW38" s="462"/>
      <c r="UFX38" s="462"/>
      <c r="UFY38" s="462"/>
      <c r="UFZ38" s="462"/>
      <c r="UGA38" s="462"/>
      <c r="UGB38" s="462"/>
      <c r="UGC38" s="462"/>
      <c r="UGD38" s="462"/>
      <c r="UGE38" s="462"/>
      <c r="UGF38" s="462"/>
      <c r="UGG38" s="462"/>
      <c r="UGH38" s="462"/>
      <c r="UGI38" s="462"/>
      <c r="UGJ38" s="462"/>
      <c r="UGK38" s="462"/>
      <c r="UGL38" s="462"/>
      <c r="UGM38" s="462"/>
      <c r="UGN38" s="462"/>
      <c r="UGO38" s="462"/>
      <c r="UGP38" s="462"/>
      <c r="UGQ38" s="462"/>
      <c r="UGR38" s="462"/>
      <c r="UGS38" s="462"/>
      <c r="UGT38" s="462"/>
      <c r="UGU38" s="462"/>
      <c r="UGV38" s="462"/>
      <c r="UGW38" s="462"/>
      <c r="UGX38" s="462"/>
      <c r="UGY38" s="462"/>
      <c r="UGZ38" s="462"/>
      <c r="UHA38" s="462"/>
      <c r="UHB38" s="462"/>
      <c r="UHC38" s="462"/>
      <c r="UHD38" s="462"/>
      <c r="UHE38" s="462"/>
      <c r="UHF38" s="462"/>
      <c r="UHG38" s="462"/>
      <c r="UHH38" s="462"/>
      <c r="UHI38" s="462"/>
      <c r="UHJ38" s="462"/>
      <c r="UHK38" s="462"/>
      <c r="UHL38" s="462"/>
      <c r="UHM38" s="462"/>
      <c r="UHN38" s="462"/>
      <c r="UHO38" s="462"/>
      <c r="UHP38" s="462"/>
      <c r="UHQ38" s="462"/>
      <c r="UHR38" s="462"/>
      <c r="UHS38" s="462"/>
      <c r="UHT38" s="462"/>
      <c r="UHU38" s="462"/>
      <c r="UHV38" s="462"/>
      <c r="UHW38" s="462"/>
      <c r="UHX38" s="462"/>
      <c r="UHY38" s="462"/>
      <c r="UHZ38" s="462"/>
      <c r="UIA38" s="462"/>
      <c r="UIB38" s="462"/>
      <c r="UIC38" s="462"/>
      <c r="UID38" s="462"/>
      <c r="UIE38" s="462"/>
      <c r="UIF38" s="462"/>
      <c r="UIG38" s="462"/>
      <c r="UIH38" s="462"/>
      <c r="UII38" s="462"/>
      <c r="UIJ38" s="462"/>
      <c r="UIK38" s="462"/>
      <c r="UIL38" s="462"/>
      <c r="UIM38" s="462"/>
      <c r="UIN38" s="462"/>
      <c r="UIO38" s="462"/>
      <c r="UIP38" s="462"/>
      <c r="UIQ38" s="462"/>
      <c r="UIR38" s="462"/>
      <c r="UIS38" s="462"/>
      <c r="UIT38" s="462"/>
      <c r="UIU38" s="462"/>
      <c r="UIV38" s="462"/>
      <c r="UIW38" s="462"/>
      <c r="UIX38" s="462"/>
      <c r="UIY38" s="462"/>
      <c r="UIZ38" s="462"/>
      <c r="UJA38" s="462"/>
      <c r="UJB38" s="462"/>
      <c r="UJC38" s="462"/>
      <c r="UJD38" s="462"/>
      <c r="UJE38" s="462"/>
      <c r="UJF38" s="462"/>
      <c r="UJG38" s="462"/>
      <c r="UJH38" s="462"/>
      <c r="UJI38" s="462"/>
      <c r="UJJ38" s="462"/>
      <c r="UJK38" s="462"/>
      <c r="UJL38" s="462"/>
      <c r="UJM38" s="462"/>
      <c r="UJN38" s="462"/>
      <c r="UJO38" s="462"/>
      <c r="UJP38" s="462"/>
      <c r="UJQ38" s="462"/>
      <c r="UJR38" s="462"/>
      <c r="UJS38" s="462"/>
      <c r="UJT38" s="462"/>
      <c r="UJU38" s="462"/>
      <c r="UJV38" s="462"/>
      <c r="UJW38" s="462"/>
      <c r="UJX38" s="462"/>
      <c r="UJY38" s="462"/>
      <c r="UJZ38" s="462"/>
      <c r="UKA38" s="462"/>
      <c r="UKB38" s="462"/>
      <c r="UKC38" s="462"/>
      <c r="UKD38" s="462"/>
      <c r="UKE38" s="462"/>
      <c r="UKF38" s="462"/>
      <c r="UKG38" s="462"/>
      <c r="UKH38" s="462"/>
      <c r="UKI38" s="462"/>
      <c r="UKJ38" s="462"/>
      <c r="UKK38" s="462"/>
      <c r="UKL38" s="462"/>
      <c r="UKM38" s="462"/>
      <c r="UKN38" s="462"/>
      <c r="UKO38" s="462"/>
      <c r="UKP38" s="462"/>
      <c r="UKQ38" s="462"/>
      <c r="UKR38" s="462"/>
      <c r="UKS38" s="462"/>
      <c r="UKT38" s="462"/>
      <c r="UKU38" s="462"/>
      <c r="UKV38" s="462"/>
      <c r="UKW38" s="462"/>
      <c r="UKX38" s="462"/>
      <c r="UKY38" s="462"/>
      <c r="UKZ38" s="462"/>
      <c r="ULA38" s="462"/>
      <c r="ULB38" s="462"/>
      <c r="ULC38" s="462"/>
      <c r="ULD38" s="462"/>
      <c r="ULE38" s="462"/>
      <c r="ULF38" s="462"/>
      <c r="ULG38" s="462"/>
      <c r="ULH38" s="462"/>
      <c r="ULI38" s="462"/>
      <c r="ULJ38" s="462"/>
      <c r="ULK38" s="462"/>
      <c r="ULL38" s="462"/>
      <c r="ULM38" s="462"/>
      <c r="ULN38" s="462"/>
      <c r="ULO38" s="462"/>
      <c r="ULP38" s="462"/>
      <c r="ULQ38" s="462"/>
      <c r="ULR38" s="462"/>
      <c r="ULS38" s="462"/>
      <c r="ULT38" s="462"/>
      <c r="ULU38" s="462"/>
      <c r="ULV38" s="462"/>
      <c r="ULW38" s="462"/>
      <c r="ULX38" s="462"/>
      <c r="ULY38" s="462"/>
      <c r="ULZ38" s="462"/>
      <c r="UMA38" s="462"/>
      <c r="UMB38" s="462"/>
      <c r="UMC38" s="462"/>
      <c r="UMD38" s="462"/>
      <c r="UME38" s="462"/>
      <c r="UMF38" s="462"/>
      <c r="UMG38" s="462"/>
      <c r="UMH38" s="462"/>
      <c r="UMI38" s="462"/>
      <c r="UMJ38" s="462"/>
      <c r="UMK38" s="462"/>
      <c r="UML38" s="462"/>
      <c r="UMM38" s="462"/>
      <c r="UMN38" s="462"/>
      <c r="UMO38" s="462"/>
      <c r="UMP38" s="462"/>
      <c r="UMQ38" s="462"/>
      <c r="UMR38" s="462"/>
      <c r="UMS38" s="462"/>
      <c r="UMT38" s="462"/>
      <c r="UMU38" s="462"/>
      <c r="UMV38" s="462"/>
      <c r="UMW38" s="462"/>
      <c r="UMX38" s="462"/>
      <c r="UMY38" s="462"/>
      <c r="UMZ38" s="462"/>
      <c r="UNA38" s="462"/>
      <c r="UNB38" s="462"/>
      <c r="UNC38" s="462"/>
      <c r="UND38" s="462"/>
      <c r="UNE38" s="462"/>
      <c r="UNF38" s="462"/>
      <c r="UNG38" s="462"/>
      <c r="UNH38" s="462"/>
      <c r="UNI38" s="462"/>
      <c r="UNJ38" s="462"/>
      <c r="UNK38" s="462"/>
      <c r="UNL38" s="462"/>
      <c r="UNM38" s="462"/>
      <c r="UNN38" s="462"/>
      <c r="UNO38" s="462"/>
      <c r="UNP38" s="462"/>
      <c r="UNQ38" s="462"/>
      <c r="UNR38" s="462"/>
      <c r="UNS38" s="462"/>
      <c r="UNT38" s="462"/>
      <c r="UNU38" s="462"/>
      <c r="UNV38" s="462"/>
      <c r="UNW38" s="462"/>
      <c r="UNX38" s="462"/>
      <c r="UNY38" s="462"/>
      <c r="UNZ38" s="462"/>
      <c r="UOA38" s="462"/>
      <c r="UOB38" s="462"/>
      <c r="UOC38" s="462"/>
      <c r="UOD38" s="462"/>
      <c r="UOE38" s="462"/>
      <c r="UOF38" s="462"/>
      <c r="UOG38" s="462"/>
      <c r="UOH38" s="462"/>
      <c r="UOI38" s="462"/>
      <c r="UOJ38" s="462"/>
      <c r="UOK38" s="462"/>
      <c r="UOL38" s="462"/>
      <c r="UOM38" s="462"/>
      <c r="UON38" s="462"/>
      <c r="UOO38" s="462"/>
      <c r="UOP38" s="462"/>
      <c r="UOQ38" s="462"/>
      <c r="UOR38" s="462"/>
      <c r="UOS38" s="462"/>
      <c r="UOT38" s="462"/>
      <c r="UOU38" s="462"/>
      <c r="UOV38" s="462"/>
      <c r="UOW38" s="462"/>
      <c r="UOX38" s="462"/>
      <c r="UOY38" s="462"/>
      <c r="UOZ38" s="462"/>
      <c r="UPA38" s="462"/>
      <c r="UPB38" s="462"/>
      <c r="UPC38" s="462"/>
      <c r="UPD38" s="462"/>
      <c r="UPE38" s="462"/>
      <c r="UPF38" s="462"/>
      <c r="UPG38" s="462"/>
      <c r="UPH38" s="462"/>
      <c r="UPI38" s="462"/>
      <c r="UPJ38" s="462"/>
      <c r="UPK38" s="462"/>
      <c r="UPL38" s="462"/>
      <c r="UPM38" s="462"/>
      <c r="UPN38" s="462"/>
      <c r="UPO38" s="462"/>
      <c r="UPP38" s="462"/>
      <c r="UPQ38" s="462"/>
      <c r="UPR38" s="462"/>
      <c r="UPS38" s="462"/>
      <c r="UPT38" s="462"/>
      <c r="UPU38" s="462"/>
      <c r="UPV38" s="462"/>
      <c r="UPW38" s="462"/>
      <c r="UPX38" s="462"/>
      <c r="UPY38" s="462"/>
      <c r="UPZ38" s="462"/>
      <c r="UQA38" s="462"/>
      <c r="UQB38" s="462"/>
      <c r="UQC38" s="462"/>
      <c r="UQD38" s="462"/>
      <c r="UQE38" s="462"/>
      <c r="UQF38" s="462"/>
      <c r="UQG38" s="462"/>
      <c r="UQH38" s="462"/>
      <c r="UQI38" s="462"/>
      <c r="UQJ38" s="462"/>
      <c r="UQK38" s="462"/>
      <c r="UQL38" s="462"/>
      <c r="UQM38" s="462"/>
      <c r="UQN38" s="462"/>
      <c r="UQO38" s="462"/>
      <c r="UQP38" s="462"/>
      <c r="UQQ38" s="462"/>
      <c r="UQR38" s="462"/>
      <c r="UQS38" s="462"/>
      <c r="UQT38" s="462"/>
      <c r="UQU38" s="462"/>
      <c r="UQV38" s="462"/>
      <c r="UQW38" s="462"/>
      <c r="UQX38" s="462"/>
      <c r="UQY38" s="462"/>
      <c r="UQZ38" s="462"/>
      <c r="URA38" s="462"/>
      <c r="URB38" s="462"/>
      <c r="URC38" s="462"/>
      <c r="URD38" s="462"/>
      <c r="URE38" s="462"/>
      <c r="URF38" s="462"/>
      <c r="URG38" s="462"/>
      <c r="URH38" s="462"/>
      <c r="URI38" s="462"/>
      <c r="URJ38" s="462"/>
      <c r="URK38" s="462"/>
      <c r="URL38" s="462"/>
      <c r="URM38" s="462"/>
      <c r="URN38" s="462"/>
      <c r="URO38" s="462"/>
      <c r="URP38" s="462"/>
      <c r="URQ38" s="462"/>
      <c r="URR38" s="462"/>
      <c r="URS38" s="462"/>
      <c r="URT38" s="462"/>
      <c r="URU38" s="462"/>
      <c r="URV38" s="462"/>
      <c r="URW38" s="462"/>
      <c r="URX38" s="462"/>
      <c r="URY38" s="462"/>
      <c r="URZ38" s="462"/>
      <c r="USA38" s="462"/>
      <c r="USB38" s="462"/>
      <c r="USC38" s="462"/>
      <c r="USD38" s="462"/>
      <c r="USE38" s="462"/>
      <c r="USF38" s="462"/>
      <c r="USG38" s="462"/>
      <c r="USH38" s="462"/>
      <c r="USI38" s="462"/>
      <c r="USJ38" s="462"/>
      <c r="USK38" s="462"/>
      <c r="USL38" s="462"/>
      <c r="USM38" s="462"/>
      <c r="USN38" s="462"/>
      <c r="USO38" s="462"/>
      <c r="USP38" s="462"/>
      <c r="USQ38" s="462"/>
      <c r="USR38" s="462"/>
      <c r="USS38" s="462"/>
      <c r="UST38" s="462"/>
      <c r="USU38" s="462"/>
      <c r="USV38" s="462"/>
      <c r="USW38" s="462"/>
      <c r="USX38" s="462"/>
      <c r="USY38" s="462"/>
      <c r="USZ38" s="462"/>
      <c r="UTA38" s="462"/>
      <c r="UTB38" s="462"/>
      <c r="UTC38" s="462"/>
      <c r="UTD38" s="462"/>
      <c r="UTE38" s="462"/>
      <c r="UTF38" s="462"/>
      <c r="UTG38" s="462"/>
      <c r="UTH38" s="462"/>
      <c r="UTI38" s="462"/>
      <c r="UTJ38" s="462"/>
      <c r="UTK38" s="462"/>
      <c r="UTL38" s="462"/>
      <c r="UTM38" s="462"/>
      <c r="UTN38" s="462"/>
      <c r="UTO38" s="462"/>
      <c r="UTP38" s="462"/>
      <c r="UTQ38" s="462"/>
      <c r="UTR38" s="462"/>
      <c r="UTS38" s="462"/>
      <c r="UTT38" s="462"/>
      <c r="UTU38" s="462"/>
      <c r="UTV38" s="462"/>
      <c r="UTW38" s="462"/>
      <c r="UTX38" s="462"/>
      <c r="UTY38" s="462"/>
      <c r="UTZ38" s="462"/>
      <c r="UUA38" s="462"/>
      <c r="UUB38" s="462"/>
      <c r="UUC38" s="462"/>
      <c r="UUD38" s="462"/>
      <c r="UUE38" s="462"/>
      <c r="UUF38" s="462"/>
      <c r="UUG38" s="462"/>
      <c r="UUH38" s="462"/>
      <c r="UUI38" s="462"/>
      <c r="UUJ38" s="462"/>
      <c r="UUK38" s="462"/>
      <c r="UUL38" s="462"/>
      <c r="UUM38" s="462"/>
      <c r="UUN38" s="462"/>
      <c r="UUO38" s="462"/>
      <c r="UUP38" s="462"/>
      <c r="UUQ38" s="462"/>
      <c r="UUR38" s="462"/>
      <c r="UUS38" s="462"/>
      <c r="UUT38" s="462"/>
      <c r="UUU38" s="462"/>
      <c r="UUV38" s="462"/>
      <c r="UUW38" s="462"/>
      <c r="UUX38" s="462"/>
      <c r="UUY38" s="462"/>
      <c r="UUZ38" s="462"/>
      <c r="UVA38" s="462"/>
      <c r="UVB38" s="462"/>
      <c r="UVC38" s="462"/>
      <c r="UVD38" s="462"/>
      <c r="UVE38" s="462"/>
      <c r="UVF38" s="462"/>
      <c r="UVG38" s="462"/>
      <c r="UVH38" s="462"/>
      <c r="UVI38" s="462"/>
      <c r="UVJ38" s="462"/>
      <c r="UVK38" s="462"/>
      <c r="UVL38" s="462"/>
      <c r="UVM38" s="462"/>
      <c r="UVN38" s="462"/>
      <c r="UVO38" s="462"/>
      <c r="UVP38" s="462"/>
      <c r="UVQ38" s="462"/>
      <c r="UVR38" s="462"/>
      <c r="UVS38" s="462"/>
      <c r="UVT38" s="462"/>
      <c r="UVU38" s="462"/>
      <c r="UVV38" s="462"/>
      <c r="UVW38" s="462"/>
      <c r="UVX38" s="462"/>
      <c r="UVY38" s="462"/>
      <c r="UVZ38" s="462"/>
      <c r="UWA38" s="462"/>
      <c r="UWB38" s="462"/>
      <c r="UWC38" s="462"/>
      <c r="UWD38" s="462"/>
      <c r="UWE38" s="462"/>
      <c r="UWF38" s="462"/>
      <c r="UWG38" s="462"/>
      <c r="UWH38" s="462"/>
      <c r="UWI38" s="462"/>
      <c r="UWJ38" s="462"/>
      <c r="UWK38" s="462"/>
      <c r="UWL38" s="462"/>
      <c r="UWM38" s="462"/>
      <c r="UWN38" s="462"/>
      <c r="UWO38" s="462"/>
      <c r="UWP38" s="462"/>
      <c r="UWQ38" s="462"/>
      <c r="UWR38" s="462"/>
      <c r="UWS38" s="462"/>
      <c r="UWT38" s="462"/>
      <c r="UWU38" s="462"/>
      <c r="UWV38" s="462"/>
      <c r="UWW38" s="462"/>
      <c r="UWX38" s="462"/>
      <c r="UWY38" s="462"/>
      <c r="UWZ38" s="462"/>
      <c r="UXA38" s="462"/>
      <c r="UXB38" s="462"/>
      <c r="UXC38" s="462"/>
      <c r="UXD38" s="462"/>
      <c r="UXE38" s="462"/>
      <c r="UXF38" s="462"/>
      <c r="UXG38" s="462"/>
      <c r="UXH38" s="462"/>
      <c r="UXI38" s="462"/>
      <c r="UXJ38" s="462"/>
      <c r="UXK38" s="462"/>
      <c r="UXL38" s="462"/>
      <c r="UXM38" s="462"/>
      <c r="UXN38" s="462"/>
      <c r="UXO38" s="462"/>
      <c r="UXP38" s="462"/>
      <c r="UXQ38" s="462"/>
      <c r="UXR38" s="462"/>
      <c r="UXS38" s="462"/>
      <c r="UXT38" s="462"/>
      <c r="UXU38" s="462"/>
      <c r="UXV38" s="462"/>
      <c r="UXW38" s="462"/>
      <c r="UXX38" s="462"/>
      <c r="UXY38" s="462"/>
      <c r="UXZ38" s="462"/>
      <c r="UYA38" s="462"/>
      <c r="UYB38" s="462"/>
      <c r="UYC38" s="462"/>
      <c r="UYD38" s="462"/>
      <c r="UYE38" s="462"/>
      <c r="UYF38" s="462"/>
      <c r="UYG38" s="462"/>
      <c r="UYH38" s="462"/>
      <c r="UYI38" s="462"/>
      <c r="UYJ38" s="462"/>
      <c r="UYK38" s="462"/>
      <c r="UYL38" s="462"/>
      <c r="UYM38" s="462"/>
      <c r="UYN38" s="462"/>
      <c r="UYO38" s="462"/>
      <c r="UYP38" s="462"/>
      <c r="UYQ38" s="462"/>
      <c r="UYR38" s="462"/>
      <c r="UYS38" s="462"/>
      <c r="UYT38" s="462"/>
      <c r="UYU38" s="462"/>
      <c r="UYV38" s="462"/>
      <c r="UYW38" s="462"/>
      <c r="UYX38" s="462"/>
      <c r="UYY38" s="462"/>
      <c r="UYZ38" s="462"/>
      <c r="UZA38" s="462"/>
      <c r="UZB38" s="462"/>
      <c r="UZC38" s="462"/>
      <c r="UZD38" s="462"/>
      <c r="UZE38" s="462"/>
      <c r="UZF38" s="462"/>
      <c r="UZG38" s="462"/>
      <c r="UZH38" s="462"/>
      <c r="UZI38" s="462"/>
      <c r="UZJ38" s="462"/>
      <c r="UZK38" s="462"/>
      <c r="UZL38" s="462"/>
      <c r="UZM38" s="462"/>
      <c r="UZN38" s="462"/>
      <c r="UZO38" s="462"/>
      <c r="UZP38" s="462"/>
      <c r="UZQ38" s="462"/>
      <c r="UZR38" s="462"/>
      <c r="UZS38" s="462"/>
      <c r="UZT38" s="462"/>
      <c r="UZU38" s="462"/>
      <c r="UZV38" s="462"/>
      <c r="UZW38" s="462"/>
      <c r="UZX38" s="462"/>
      <c r="UZY38" s="462"/>
      <c r="UZZ38" s="462"/>
      <c r="VAA38" s="462"/>
      <c r="VAB38" s="462"/>
      <c r="VAC38" s="462"/>
      <c r="VAD38" s="462"/>
      <c r="VAE38" s="462"/>
      <c r="VAF38" s="462"/>
      <c r="VAG38" s="462"/>
      <c r="VAH38" s="462"/>
      <c r="VAI38" s="462"/>
      <c r="VAJ38" s="462"/>
      <c r="VAK38" s="462"/>
      <c r="VAL38" s="462"/>
      <c r="VAM38" s="462"/>
      <c r="VAN38" s="462"/>
      <c r="VAO38" s="462"/>
      <c r="VAP38" s="462"/>
      <c r="VAQ38" s="462"/>
      <c r="VAR38" s="462"/>
      <c r="VAS38" s="462"/>
      <c r="VAT38" s="462"/>
      <c r="VAU38" s="462"/>
      <c r="VAV38" s="462"/>
      <c r="VAW38" s="462"/>
      <c r="VAX38" s="462"/>
      <c r="VAY38" s="462"/>
      <c r="VAZ38" s="462"/>
      <c r="VBA38" s="462"/>
      <c r="VBB38" s="462"/>
      <c r="VBC38" s="462"/>
      <c r="VBD38" s="462"/>
      <c r="VBE38" s="462"/>
      <c r="VBF38" s="462"/>
      <c r="VBG38" s="462"/>
      <c r="VBH38" s="462"/>
      <c r="VBI38" s="462"/>
      <c r="VBJ38" s="462"/>
      <c r="VBK38" s="462"/>
      <c r="VBL38" s="462"/>
      <c r="VBM38" s="462"/>
      <c r="VBN38" s="462"/>
      <c r="VBO38" s="462"/>
      <c r="VBP38" s="462"/>
      <c r="VBQ38" s="462"/>
      <c r="VBR38" s="462"/>
      <c r="VBS38" s="462"/>
      <c r="VBT38" s="462"/>
      <c r="VBU38" s="462"/>
      <c r="VBV38" s="462"/>
      <c r="VBW38" s="462"/>
      <c r="VBX38" s="462"/>
      <c r="VBY38" s="462"/>
      <c r="VBZ38" s="462"/>
      <c r="VCA38" s="462"/>
      <c r="VCB38" s="462"/>
      <c r="VCC38" s="462"/>
      <c r="VCD38" s="462"/>
      <c r="VCE38" s="462"/>
      <c r="VCF38" s="462"/>
      <c r="VCG38" s="462"/>
      <c r="VCH38" s="462"/>
      <c r="VCI38" s="462"/>
      <c r="VCJ38" s="462"/>
      <c r="VCK38" s="462"/>
      <c r="VCL38" s="462"/>
      <c r="VCM38" s="462"/>
      <c r="VCN38" s="462"/>
      <c r="VCO38" s="462"/>
      <c r="VCP38" s="462"/>
      <c r="VCQ38" s="462"/>
      <c r="VCR38" s="462"/>
      <c r="VCS38" s="462"/>
      <c r="VCT38" s="462"/>
      <c r="VCU38" s="462"/>
      <c r="VCV38" s="462"/>
      <c r="VCW38" s="462"/>
      <c r="VCX38" s="462"/>
      <c r="VCY38" s="462"/>
      <c r="VCZ38" s="462"/>
      <c r="VDA38" s="462"/>
      <c r="VDB38" s="462"/>
      <c r="VDC38" s="462"/>
      <c r="VDD38" s="462"/>
      <c r="VDE38" s="462"/>
      <c r="VDF38" s="462"/>
      <c r="VDG38" s="462"/>
      <c r="VDH38" s="462"/>
      <c r="VDI38" s="462"/>
      <c r="VDJ38" s="462"/>
      <c r="VDK38" s="462"/>
      <c r="VDL38" s="462"/>
      <c r="VDM38" s="462"/>
      <c r="VDN38" s="462"/>
      <c r="VDO38" s="462"/>
      <c r="VDP38" s="462"/>
      <c r="VDQ38" s="462"/>
      <c r="VDR38" s="462"/>
      <c r="VDS38" s="462"/>
      <c r="VDT38" s="462"/>
      <c r="VDU38" s="462"/>
      <c r="VDV38" s="462"/>
      <c r="VDW38" s="462"/>
      <c r="VDX38" s="462"/>
      <c r="VDY38" s="462"/>
      <c r="VDZ38" s="462"/>
      <c r="VEA38" s="462"/>
      <c r="VEB38" s="462"/>
      <c r="VEC38" s="462"/>
      <c r="VED38" s="462"/>
      <c r="VEE38" s="462"/>
      <c r="VEF38" s="462"/>
      <c r="VEG38" s="462"/>
      <c r="VEH38" s="462"/>
      <c r="VEI38" s="462"/>
      <c r="VEJ38" s="462"/>
      <c r="VEK38" s="462"/>
      <c r="VEL38" s="462"/>
      <c r="VEM38" s="462"/>
      <c r="VEN38" s="462"/>
      <c r="VEO38" s="462"/>
      <c r="VEP38" s="462"/>
      <c r="VEQ38" s="462"/>
      <c r="VER38" s="462"/>
      <c r="VES38" s="462"/>
      <c r="VET38" s="462"/>
      <c r="VEU38" s="462"/>
      <c r="VEV38" s="462"/>
      <c r="VEW38" s="462"/>
      <c r="VEX38" s="462"/>
      <c r="VEY38" s="462"/>
      <c r="VEZ38" s="462"/>
      <c r="VFA38" s="462"/>
      <c r="VFB38" s="462"/>
      <c r="VFC38" s="462"/>
      <c r="VFD38" s="462"/>
      <c r="VFE38" s="462"/>
      <c r="VFF38" s="462"/>
      <c r="VFG38" s="462"/>
      <c r="VFH38" s="462"/>
      <c r="VFI38" s="462"/>
      <c r="VFJ38" s="462"/>
      <c r="VFK38" s="462"/>
      <c r="VFL38" s="462"/>
      <c r="VFM38" s="462"/>
      <c r="VFN38" s="462"/>
      <c r="VFO38" s="462"/>
      <c r="VFP38" s="462"/>
      <c r="VFQ38" s="462"/>
      <c r="VFR38" s="462"/>
      <c r="VFS38" s="462"/>
      <c r="VFT38" s="462"/>
      <c r="VFU38" s="462"/>
      <c r="VFV38" s="462"/>
      <c r="VFW38" s="462"/>
      <c r="VFX38" s="462"/>
      <c r="VFY38" s="462"/>
      <c r="VFZ38" s="462"/>
      <c r="VGA38" s="462"/>
      <c r="VGB38" s="462"/>
      <c r="VGC38" s="462"/>
      <c r="VGD38" s="462"/>
      <c r="VGE38" s="462"/>
      <c r="VGF38" s="462"/>
      <c r="VGG38" s="462"/>
      <c r="VGH38" s="462"/>
      <c r="VGI38" s="462"/>
      <c r="VGJ38" s="462"/>
      <c r="VGK38" s="462"/>
      <c r="VGL38" s="462"/>
      <c r="VGM38" s="462"/>
      <c r="VGN38" s="462"/>
      <c r="VGO38" s="462"/>
      <c r="VGP38" s="462"/>
      <c r="VGQ38" s="462"/>
      <c r="VGR38" s="462"/>
      <c r="VGS38" s="462"/>
      <c r="VGT38" s="462"/>
      <c r="VGU38" s="462"/>
      <c r="VGV38" s="462"/>
      <c r="VGW38" s="462"/>
      <c r="VGX38" s="462"/>
      <c r="VGY38" s="462"/>
      <c r="VGZ38" s="462"/>
      <c r="VHA38" s="462"/>
      <c r="VHB38" s="462"/>
      <c r="VHC38" s="462"/>
      <c r="VHD38" s="462"/>
      <c r="VHE38" s="462"/>
      <c r="VHF38" s="462"/>
      <c r="VHG38" s="462"/>
      <c r="VHH38" s="462"/>
      <c r="VHI38" s="462"/>
      <c r="VHJ38" s="462"/>
      <c r="VHK38" s="462"/>
      <c r="VHL38" s="462"/>
      <c r="VHM38" s="462"/>
      <c r="VHN38" s="462"/>
      <c r="VHO38" s="462"/>
      <c r="VHP38" s="462"/>
      <c r="VHQ38" s="462"/>
      <c r="VHR38" s="462"/>
      <c r="VHS38" s="462"/>
      <c r="VHT38" s="462"/>
      <c r="VHU38" s="462"/>
      <c r="VHV38" s="462"/>
      <c r="VHW38" s="462"/>
      <c r="VHX38" s="462"/>
      <c r="VHY38" s="462"/>
      <c r="VHZ38" s="462"/>
      <c r="VIA38" s="462"/>
      <c r="VIB38" s="462"/>
      <c r="VIC38" s="462"/>
      <c r="VID38" s="462"/>
      <c r="VIE38" s="462"/>
      <c r="VIF38" s="462"/>
      <c r="VIG38" s="462"/>
      <c r="VIH38" s="462"/>
      <c r="VII38" s="462"/>
      <c r="VIJ38" s="462"/>
      <c r="VIK38" s="462"/>
      <c r="VIL38" s="462"/>
      <c r="VIM38" s="462"/>
      <c r="VIN38" s="462"/>
      <c r="VIO38" s="462"/>
      <c r="VIP38" s="462"/>
      <c r="VIQ38" s="462"/>
      <c r="VIR38" s="462"/>
      <c r="VIS38" s="462"/>
      <c r="VIT38" s="462"/>
      <c r="VIU38" s="462"/>
      <c r="VIV38" s="462"/>
      <c r="VIW38" s="462"/>
      <c r="VIX38" s="462"/>
      <c r="VIY38" s="462"/>
      <c r="VIZ38" s="462"/>
      <c r="VJA38" s="462"/>
      <c r="VJB38" s="462"/>
      <c r="VJC38" s="462"/>
      <c r="VJD38" s="462"/>
      <c r="VJE38" s="462"/>
      <c r="VJF38" s="462"/>
      <c r="VJG38" s="462"/>
      <c r="VJH38" s="462"/>
      <c r="VJI38" s="462"/>
      <c r="VJJ38" s="462"/>
      <c r="VJK38" s="462"/>
      <c r="VJL38" s="462"/>
      <c r="VJM38" s="462"/>
      <c r="VJN38" s="462"/>
      <c r="VJO38" s="462"/>
      <c r="VJP38" s="462"/>
      <c r="VJQ38" s="462"/>
      <c r="VJR38" s="462"/>
      <c r="VJS38" s="462"/>
      <c r="VJT38" s="462"/>
      <c r="VJU38" s="462"/>
      <c r="VJV38" s="462"/>
      <c r="VJW38" s="462"/>
      <c r="VJX38" s="462"/>
      <c r="VJY38" s="462"/>
      <c r="VJZ38" s="462"/>
      <c r="VKA38" s="462"/>
      <c r="VKB38" s="462"/>
      <c r="VKC38" s="462"/>
      <c r="VKD38" s="462"/>
      <c r="VKE38" s="462"/>
      <c r="VKF38" s="462"/>
      <c r="VKG38" s="462"/>
      <c r="VKH38" s="462"/>
      <c r="VKI38" s="462"/>
      <c r="VKJ38" s="462"/>
      <c r="VKK38" s="462"/>
      <c r="VKL38" s="462"/>
      <c r="VKM38" s="462"/>
      <c r="VKN38" s="462"/>
      <c r="VKO38" s="462"/>
      <c r="VKP38" s="462"/>
      <c r="VKQ38" s="462"/>
      <c r="VKR38" s="462"/>
      <c r="VKS38" s="462"/>
      <c r="VKT38" s="462"/>
      <c r="VKU38" s="462"/>
      <c r="VKV38" s="462"/>
      <c r="VKW38" s="462"/>
      <c r="VKX38" s="462"/>
      <c r="VKY38" s="462"/>
      <c r="VKZ38" s="462"/>
      <c r="VLA38" s="462"/>
      <c r="VLB38" s="462"/>
      <c r="VLC38" s="462"/>
      <c r="VLD38" s="462"/>
      <c r="VLE38" s="462"/>
      <c r="VLF38" s="462"/>
      <c r="VLG38" s="462"/>
      <c r="VLH38" s="462"/>
      <c r="VLI38" s="462"/>
      <c r="VLJ38" s="462"/>
      <c r="VLK38" s="462"/>
      <c r="VLL38" s="462"/>
      <c r="VLM38" s="462"/>
      <c r="VLN38" s="462"/>
      <c r="VLO38" s="462"/>
      <c r="VLP38" s="462"/>
      <c r="VLQ38" s="462"/>
      <c r="VLR38" s="462"/>
      <c r="VLS38" s="462"/>
      <c r="VLT38" s="462"/>
      <c r="VLU38" s="462"/>
      <c r="VLV38" s="462"/>
      <c r="VLW38" s="462"/>
      <c r="VLX38" s="462"/>
      <c r="VLY38" s="462"/>
      <c r="VLZ38" s="462"/>
      <c r="VMA38" s="462"/>
      <c r="VMB38" s="462"/>
      <c r="VMC38" s="462"/>
      <c r="VMD38" s="462"/>
      <c r="VME38" s="462"/>
      <c r="VMF38" s="462"/>
      <c r="VMG38" s="462"/>
      <c r="VMH38" s="462"/>
      <c r="VMI38" s="462"/>
      <c r="VMJ38" s="462"/>
      <c r="VMK38" s="462"/>
      <c r="VML38" s="462"/>
      <c r="VMM38" s="462"/>
      <c r="VMN38" s="462"/>
      <c r="VMO38" s="462"/>
      <c r="VMP38" s="462"/>
      <c r="VMQ38" s="462"/>
      <c r="VMR38" s="462"/>
      <c r="VMS38" s="462"/>
      <c r="VMT38" s="462"/>
      <c r="VMU38" s="462"/>
      <c r="VMV38" s="462"/>
      <c r="VMW38" s="462"/>
      <c r="VMX38" s="462"/>
      <c r="VMY38" s="462"/>
      <c r="VMZ38" s="462"/>
      <c r="VNA38" s="462"/>
      <c r="VNB38" s="462"/>
      <c r="VNC38" s="462"/>
      <c r="VND38" s="462"/>
      <c r="VNE38" s="462"/>
      <c r="VNF38" s="462"/>
      <c r="VNG38" s="462"/>
      <c r="VNH38" s="462"/>
      <c r="VNI38" s="462"/>
      <c r="VNJ38" s="462"/>
      <c r="VNK38" s="462"/>
      <c r="VNL38" s="462"/>
      <c r="VNM38" s="462"/>
      <c r="VNN38" s="462"/>
      <c r="VNO38" s="462"/>
      <c r="VNP38" s="462"/>
      <c r="VNQ38" s="462"/>
      <c r="VNR38" s="462"/>
      <c r="VNS38" s="462"/>
      <c r="VNT38" s="462"/>
      <c r="VNU38" s="462"/>
      <c r="VNV38" s="462"/>
      <c r="VNW38" s="462"/>
      <c r="VNX38" s="462"/>
      <c r="VNY38" s="462"/>
      <c r="VNZ38" s="462"/>
      <c r="VOA38" s="462"/>
      <c r="VOB38" s="462"/>
      <c r="VOC38" s="462"/>
      <c r="VOD38" s="462"/>
      <c r="VOE38" s="462"/>
      <c r="VOF38" s="462"/>
      <c r="VOG38" s="462"/>
      <c r="VOH38" s="462"/>
      <c r="VOI38" s="462"/>
      <c r="VOJ38" s="462"/>
      <c r="VOK38" s="462"/>
      <c r="VOL38" s="462"/>
      <c r="VOM38" s="462"/>
      <c r="VON38" s="462"/>
      <c r="VOO38" s="462"/>
      <c r="VOP38" s="462"/>
      <c r="VOQ38" s="462"/>
      <c r="VOR38" s="462"/>
      <c r="VOS38" s="462"/>
      <c r="VOT38" s="462"/>
      <c r="VOU38" s="462"/>
      <c r="VOV38" s="462"/>
      <c r="VOW38" s="462"/>
      <c r="VOX38" s="462"/>
      <c r="VOY38" s="462"/>
      <c r="VOZ38" s="462"/>
      <c r="VPA38" s="462"/>
      <c r="VPB38" s="462"/>
      <c r="VPC38" s="462"/>
      <c r="VPD38" s="462"/>
      <c r="VPE38" s="462"/>
      <c r="VPF38" s="462"/>
      <c r="VPG38" s="462"/>
      <c r="VPH38" s="462"/>
      <c r="VPI38" s="462"/>
      <c r="VPJ38" s="462"/>
      <c r="VPK38" s="462"/>
      <c r="VPL38" s="462"/>
      <c r="VPM38" s="462"/>
      <c r="VPN38" s="462"/>
      <c r="VPO38" s="462"/>
      <c r="VPP38" s="462"/>
      <c r="VPQ38" s="462"/>
      <c r="VPR38" s="462"/>
      <c r="VPS38" s="462"/>
      <c r="VPT38" s="462"/>
      <c r="VPU38" s="462"/>
      <c r="VPV38" s="462"/>
      <c r="VPW38" s="462"/>
      <c r="VPX38" s="462"/>
      <c r="VPY38" s="462"/>
      <c r="VPZ38" s="462"/>
      <c r="VQA38" s="462"/>
      <c r="VQB38" s="462"/>
      <c r="VQC38" s="462"/>
      <c r="VQD38" s="462"/>
      <c r="VQE38" s="462"/>
      <c r="VQF38" s="462"/>
      <c r="VQG38" s="462"/>
      <c r="VQH38" s="462"/>
      <c r="VQI38" s="462"/>
      <c r="VQJ38" s="462"/>
      <c r="VQK38" s="462"/>
      <c r="VQL38" s="462"/>
      <c r="VQM38" s="462"/>
      <c r="VQN38" s="462"/>
      <c r="VQO38" s="462"/>
      <c r="VQP38" s="462"/>
      <c r="VQQ38" s="462"/>
      <c r="VQR38" s="462"/>
      <c r="VQS38" s="462"/>
      <c r="VQT38" s="462"/>
      <c r="VQU38" s="462"/>
      <c r="VQV38" s="462"/>
      <c r="VQW38" s="462"/>
      <c r="VQX38" s="462"/>
      <c r="VQY38" s="462"/>
      <c r="VQZ38" s="462"/>
      <c r="VRA38" s="462"/>
      <c r="VRB38" s="462"/>
      <c r="VRC38" s="462"/>
      <c r="VRD38" s="462"/>
      <c r="VRE38" s="462"/>
      <c r="VRF38" s="462"/>
      <c r="VRG38" s="462"/>
      <c r="VRH38" s="462"/>
      <c r="VRI38" s="462"/>
      <c r="VRJ38" s="462"/>
      <c r="VRK38" s="462"/>
      <c r="VRL38" s="462"/>
      <c r="VRM38" s="462"/>
      <c r="VRN38" s="462"/>
      <c r="VRO38" s="462"/>
      <c r="VRP38" s="462"/>
      <c r="VRQ38" s="462"/>
      <c r="VRR38" s="462"/>
      <c r="VRS38" s="462"/>
      <c r="VRT38" s="462"/>
      <c r="VRU38" s="462"/>
      <c r="VRV38" s="462"/>
      <c r="VRW38" s="462"/>
      <c r="VRX38" s="462"/>
      <c r="VRY38" s="462"/>
      <c r="VRZ38" s="462"/>
      <c r="VSA38" s="462"/>
      <c r="VSB38" s="462"/>
      <c r="VSC38" s="462"/>
      <c r="VSD38" s="462"/>
      <c r="VSE38" s="462"/>
      <c r="VSF38" s="462"/>
      <c r="VSG38" s="462"/>
      <c r="VSH38" s="462"/>
      <c r="VSI38" s="462"/>
      <c r="VSJ38" s="462"/>
      <c r="VSK38" s="462"/>
      <c r="VSL38" s="462"/>
      <c r="VSM38" s="462"/>
      <c r="VSN38" s="462"/>
      <c r="VSO38" s="462"/>
      <c r="VSP38" s="462"/>
      <c r="VSQ38" s="462"/>
      <c r="VSR38" s="462"/>
      <c r="VSS38" s="462"/>
      <c r="VST38" s="462"/>
      <c r="VSU38" s="462"/>
      <c r="VSV38" s="462"/>
      <c r="VSW38" s="462"/>
      <c r="VSX38" s="462"/>
      <c r="VSY38" s="462"/>
      <c r="VSZ38" s="462"/>
      <c r="VTA38" s="462"/>
      <c r="VTB38" s="462"/>
      <c r="VTC38" s="462"/>
      <c r="VTD38" s="462"/>
      <c r="VTE38" s="462"/>
      <c r="VTF38" s="462"/>
      <c r="VTG38" s="462"/>
      <c r="VTH38" s="462"/>
      <c r="VTI38" s="462"/>
      <c r="VTJ38" s="462"/>
      <c r="VTK38" s="462"/>
      <c r="VTL38" s="462"/>
      <c r="VTM38" s="462"/>
      <c r="VTN38" s="462"/>
      <c r="VTO38" s="462"/>
      <c r="VTP38" s="462"/>
      <c r="VTQ38" s="462"/>
      <c r="VTR38" s="462"/>
      <c r="VTS38" s="462"/>
      <c r="VTT38" s="462"/>
      <c r="VTU38" s="462"/>
      <c r="VTV38" s="462"/>
      <c r="VTW38" s="462"/>
      <c r="VTX38" s="462"/>
      <c r="VTY38" s="462"/>
      <c r="VTZ38" s="462"/>
      <c r="VUA38" s="462"/>
      <c r="VUB38" s="462"/>
      <c r="VUC38" s="462"/>
      <c r="VUD38" s="462"/>
      <c r="VUE38" s="462"/>
      <c r="VUF38" s="462"/>
      <c r="VUG38" s="462"/>
      <c r="VUH38" s="462"/>
      <c r="VUI38" s="462"/>
      <c r="VUJ38" s="462"/>
      <c r="VUK38" s="462"/>
      <c r="VUL38" s="462"/>
      <c r="VUM38" s="462"/>
      <c r="VUN38" s="462"/>
      <c r="VUO38" s="462"/>
      <c r="VUP38" s="462"/>
      <c r="VUQ38" s="462"/>
      <c r="VUR38" s="462"/>
      <c r="VUS38" s="462"/>
      <c r="VUT38" s="462"/>
      <c r="VUU38" s="462"/>
      <c r="VUV38" s="462"/>
      <c r="VUW38" s="462"/>
      <c r="VUX38" s="462"/>
      <c r="VUY38" s="462"/>
      <c r="VUZ38" s="462"/>
      <c r="VVA38" s="462"/>
      <c r="VVB38" s="462"/>
      <c r="VVC38" s="462"/>
      <c r="VVD38" s="462"/>
      <c r="VVE38" s="462"/>
      <c r="VVF38" s="462"/>
      <c r="VVG38" s="462"/>
      <c r="VVH38" s="462"/>
      <c r="VVI38" s="462"/>
      <c r="VVJ38" s="462"/>
      <c r="VVK38" s="462"/>
      <c r="VVL38" s="462"/>
      <c r="VVM38" s="462"/>
      <c r="VVN38" s="462"/>
      <c r="VVO38" s="462"/>
      <c r="VVP38" s="462"/>
      <c r="VVQ38" s="462"/>
      <c r="VVR38" s="462"/>
      <c r="VVS38" s="462"/>
      <c r="VVT38" s="462"/>
      <c r="VVU38" s="462"/>
      <c r="VVV38" s="462"/>
      <c r="VVW38" s="462"/>
      <c r="VVX38" s="462"/>
      <c r="VVY38" s="462"/>
      <c r="VVZ38" s="462"/>
      <c r="VWA38" s="462"/>
      <c r="VWB38" s="462"/>
      <c r="VWC38" s="462"/>
      <c r="VWD38" s="462"/>
      <c r="VWE38" s="462"/>
      <c r="VWF38" s="462"/>
      <c r="VWG38" s="462"/>
      <c r="VWH38" s="462"/>
      <c r="VWI38" s="462"/>
      <c r="VWJ38" s="462"/>
      <c r="VWK38" s="462"/>
      <c r="VWL38" s="462"/>
      <c r="VWM38" s="462"/>
      <c r="VWN38" s="462"/>
      <c r="VWO38" s="462"/>
      <c r="VWP38" s="462"/>
      <c r="VWQ38" s="462"/>
      <c r="VWR38" s="462"/>
      <c r="VWS38" s="462"/>
      <c r="VWT38" s="462"/>
      <c r="VWU38" s="462"/>
      <c r="VWV38" s="462"/>
      <c r="VWW38" s="462"/>
      <c r="VWX38" s="462"/>
      <c r="VWY38" s="462"/>
      <c r="VWZ38" s="462"/>
      <c r="VXA38" s="462"/>
      <c r="VXB38" s="462"/>
      <c r="VXC38" s="462"/>
      <c r="VXD38" s="462"/>
      <c r="VXE38" s="462"/>
      <c r="VXF38" s="462"/>
      <c r="VXG38" s="462"/>
      <c r="VXH38" s="462"/>
      <c r="VXI38" s="462"/>
      <c r="VXJ38" s="462"/>
      <c r="VXK38" s="462"/>
      <c r="VXL38" s="462"/>
      <c r="VXM38" s="462"/>
      <c r="VXN38" s="462"/>
      <c r="VXO38" s="462"/>
      <c r="VXP38" s="462"/>
      <c r="VXQ38" s="462"/>
      <c r="VXR38" s="462"/>
      <c r="VXS38" s="462"/>
      <c r="VXT38" s="462"/>
      <c r="VXU38" s="462"/>
      <c r="VXV38" s="462"/>
      <c r="VXW38" s="462"/>
      <c r="VXX38" s="462"/>
      <c r="VXY38" s="462"/>
      <c r="VXZ38" s="462"/>
      <c r="VYA38" s="462"/>
      <c r="VYB38" s="462"/>
      <c r="VYC38" s="462"/>
      <c r="VYD38" s="462"/>
      <c r="VYE38" s="462"/>
      <c r="VYF38" s="462"/>
      <c r="VYG38" s="462"/>
      <c r="VYH38" s="462"/>
      <c r="VYI38" s="462"/>
      <c r="VYJ38" s="462"/>
      <c r="VYK38" s="462"/>
      <c r="VYL38" s="462"/>
      <c r="VYM38" s="462"/>
      <c r="VYN38" s="462"/>
      <c r="VYO38" s="462"/>
      <c r="VYP38" s="462"/>
      <c r="VYQ38" s="462"/>
      <c r="VYR38" s="462"/>
      <c r="VYS38" s="462"/>
      <c r="VYT38" s="462"/>
      <c r="VYU38" s="462"/>
      <c r="VYV38" s="462"/>
      <c r="VYW38" s="462"/>
      <c r="VYX38" s="462"/>
      <c r="VYY38" s="462"/>
      <c r="VYZ38" s="462"/>
      <c r="VZA38" s="462"/>
      <c r="VZB38" s="462"/>
      <c r="VZC38" s="462"/>
      <c r="VZD38" s="462"/>
      <c r="VZE38" s="462"/>
      <c r="VZF38" s="462"/>
      <c r="VZG38" s="462"/>
      <c r="VZH38" s="462"/>
      <c r="VZI38" s="462"/>
      <c r="VZJ38" s="462"/>
      <c r="VZK38" s="462"/>
      <c r="VZL38" s="462"/>
      <c r="VZM38" s="462"/>
      <c r="VZN38" s="462"/>
      <c r="VZO38" s="462"/>
      <c r="VZP38" s="462"/>
      <c r="VZQ38" s="462"/>
      <c r="VZR38" s="462"/>
      <c r="VZS38" s="462"/>
      <c r="VZT38" s="462"/>
      <c r="VZU38" s="462"/>
      <c r="VZV38" s="462"/>
      <c r="VZW38" s="462"/>
      <c r="VZX38" s="462"/>
      <c r="VZY38" s="462"/>
      <c r="VZZ38" s="462"/>
      <c r="WAA38" s="462"/>
      <c r="WAB38" s="462"/>
      <c r="WAC38" s="462"/>
      <c r="WAD38" s="462"/>
      <c r="WAE38" s="462"/>
      <c r="WAF38" s="462"/>
      <c r="WAG38" s="462"/>
      <c r="WAH38" s="462"/>
      <c r="WAI38" s="462"/>
      <c r="WAJ38" s="462"/>
      <c r="WAK38" s="462"/>
      <c r="WAL38" s="462"/>
      <c r="WAM38" s="462"/>
      <c r="WAN38" s="462"/>
      <c r="WAO38" s="462"/>
      <c r="WAP38" s="462"/>
      <c r="WAQ38" s="462"/>
      <c r="WAR38" s="462"/>
      <c r="WAS38" s="462"/>
      <c r="WAT38" s="462"/>
      <c r="WAU38" s="462"/>
      <c r="WAV38" s="462"/>
      <c r="WAW38" s="462"/>
      <c r="WAX38" s="462"/>
      <c r="WAY38" s="462"/>
      <c r="WAZ38" s="462"/>
      <c r="WBA38" s="462"/>
      <c r="WBB38" s="462"/>
      <c r="WBC38" s="462"/>
      <c r="WBD38" s="462"/>
      <c r="WBE38" s="462"/>
      <c r="WBF38" s="462"/>
      <c r="WBG38" s="462"/>
      <c r="WBH38" s="462"/>
      <c r="WBI38" s="462"/>
      <c r="WBJ38" s="462"/>
      <c r="WBK38" s="462"/>
      <c r="WBL38" s="462"/>
      <c r="WBM38" s="462"/>
      <c r="WBN38" s="462"/>
      <c r="WBO38" s="462"/>
      <c r="WBP38" s="462"/>
      <c r="WBQ38" s="462"/>
      <c r="WBR38" s="462"/>
      <c r="WBS38" s="462"/>
      <c r="WBT38" s="462"/>
      <c r="WBU38" s="462"/>
      <c r="WBV38" s="462"/>
      <c r="WBW38" s="462"/>
      <c r="WBX38" s="462"/>
      <c r="WBY38" s="462"/>
      <c r="WBZ38" s="462"/>
      <c r="WCA38" s="462"/>
      <c r="WCB38" s="462"/>
      <c r="WCC38" s="462"/>
      <c r="WCD38" s="462"/>
      <c r="WCE38" s="462"/>
      <c r="WCF38" s="462"/>
      <c r="WCG38" s="462"/>
      <c r="WCH38" s="462"/>
      <c r="WCI38" s="462"/>
      <c r="WCJ38" s="462"/>
      <c r="WCK38" s="462"/>
      <c r="WCL38" s="462"/>
      <c r="WCM38" s="462"/>
      <c r="WCN38" s="462"/>
      <c r="WCO38" s="462"/>
      <c r="WCP38" s="462"/>
      <c r="WCQ38" s="462"/>
      <c r="WCR38" s="462"/>
      <c r="WCS38" s="462"/>
      <c r="WCT38" s="462"/>
      <c r="WCU38" s="462"/>
      <c r="WCV38" s="462"/>
      <c r="WCW38" s="462"/>
      <c r="WCX38" s="462"/>
      <c r="WCY38" s="462"/>
      <c r="WCZ38" s="462"/>
      <c r="WDA38" s="462"/>
      <c r="WDB38" s="462"/>
      <c r="WDC38" s="462"/>
      <c r="WDD38" s="462"/>
      <c r="WDE38" s="462"/>
      <c r="WDF38" s="462"/>
      <c r="WDG38" s="462"/>
      <c r="WDH38" s="462"/>
      <c r="WDI38" s="462"/>
      <c r="WDJ38" s="462"/>
      <c r="WDK38" s="462"/>
      <c r="WDL38" s="462"/>
      <c r="WDM38" s="462"/>
      <c r="WDN38" s="462"/>
      <c r="WDO38" s="462"/>
      <c r="WDP38" s="462"/>
      <c r="WDQ38" s="462"/>
      <c r="WDR38" s="462"/>
      <c r="WDS38" s="462"/>
      <c r="WDT38" s="462"/>
      <c r="WDU38" s="462"/>
      <c r="WDV38" s="462"/>
      <c r="WDW38" s="462"/>
      <c r="WDX38" s="462"/>
      <c r="WDY38" s="462"/>
      <c r="WDZ38" s="462"/>
      <c r="WEA38" s="462"/>
      <c r="WEB38" s="462"/>
      <c r="WEC38" s="462"/>
      <c r="WED38" s="462"/>
      <c r="WEE38" s="462"/>
      <c r="WEF38" s="462"/>
      <c r="WEG38" s="462"/>
      <c r="WEH38" s="462"/>
      <c r="WEI38" s="462"/>
      <c r="WEJ38" s="462"/>
      <c r="WEK38" s="462"/>
      <c r="WEL38" s="462"/>
      <c r="WEM38" s="462"/>
      <c r="WEN38" s="462"/>
      <c r="WEO38" s="462"/>
      <c r="WEP38" s="462"/>
      <c r="WEQ38" s="462"/>
      <c r="WER38" s="462"/>
      <c r="WES38" s="462"/>
      <c r="WET38" s="462"/>
      <c r="WEU38" s="462"/>
      <c r="WEV38" s="462"/>
      <c r="WEW38" s="462"/>
      <c r="WEX38" s="462"/>
      <c r="WEY38" s="462"/>
      <c r="WEZ38" s="462"/>
      <c r="WFA38" s="462"/>
      <c r="WFB38" s="462"/>
      <c r="WFC38" s="462"/>
      <c r="WFD38" s="462"/>
      <c r="WFE38" s="462"/>
      <c r="WFF38" s="462"/>
      <c r="WFG38" s="462"/>
      <c r="WFH38" s="462"/>
      <c r="WFI38" s="462"/>
      <c r="WFJ38" s="462"/>
      <c r="WFK38" s="462"/>
      <c r="WFL38" s="462"/>
      <c r="WFM38" s="462"/>
      <c r="WFN38" s="462"/>
      <c r="WFO38" s="462"/>
      <c r="WFP38" s="462"/>
      <c r="WFQ38" s="462"/>
      <c r="WFR38" s="462"/>
      <c r="WFS38" s="462"/>
      <c r="WFT38" s="462"/>
      <c r="WFU38" s="462"/>
      <c r="WFV38" s="462"/>
      <c r="WFW38" s="462"/>
      <c r="WFX38" s="462"/>
      <c r="WFY38" s="462"/>
      <c r="WFZ38" s="462"/>
      <c r="WGA38" s="462"/>
      <c r="WGB38" s="462"/>
      <c r="WGC38" s="462"/>
      <c r="WGD38" s="462"/>
      <c r="WGE38" s="462"/>
      <c r="WGF38" s="462"/>
      <c r="WGG38" s="462"/>
      <c r="WGH38" s="462"/>
      <c r="WGI38" s="462"/>
      <c r="WGJ38" s="462"/>
      <c r="WGK38" s="462"/>
      <c r="WGL38" s="462"/>
      <c r="WGM38" s="462"/>
      <c r="WGN38" s="462"/>
      <c r="WGO38" s="462"/>
      <c r="WGP38" s="462"/>
      <c r="WGQ38" s="462"/>
      <c r="WGR38" s="462"/>
      <c r="WGS38" s="462"/>
      <c r="WGT38" s="462"/>
      <c r="WGU38" s="462"/>
      <c r="WGV38" s="462"/>
      <c r="WGW38" s="462"/>
      <c r="WGX38" s="462"/>
      <c r="WGY38" s="462"/>
      <c r="WGZ38" s="462"/>
      <c r="WHA38" s="462"/>
      <c r="WHB38" s="462"/>
      <c r="WHC38" s="462"/>
      <c r="WHD38" s="462"/>
      <c r="WHE38" s="462"/>
      <c r="WHF38" s="462"/>
      <c r="WHG38" s="462"/>
      <c r="WHH38" s="462"/>
      <c r="WHI38" s="462"/>
      <c r="WHJ38" s="462"/>
      <c r="WHK38" s="462"/>
      <c r="WHL38" s="462"/>
      <c r="WHM38" s="462"/>
      <c r="WHN38" s="462"/>
      <c r="WHO38" s="462"/>
      <c r="WHP38" s="462"/>
      <c r="WHQ38" s="462"/>
      <c r="WHR38" s="462"/>
      <c r="WHS38" s="462"/>
      <c r="WHT38" s="462"/>
      <c r="WHU38" s="462"/>
      <c r="WHV38" s="462"/>
      <c r="WHW38" s="462"/>
      <c r="WHX38" s="462"/>
      <c r="WHY38" s="462"/>
      <c r="WHZ38" s="462"/>
      <c r="WIA38" s="462"/>
      <c r="WIB38" s="462"/>
      <c r="WIC38" s="462"/>
      <c r="WID38" s="462"/>
      <c r="WIE38" s="462"/>
      <c r="WIF38" s="462"/>
      <c r="WIG38" s="462"/>
      <c r="WIH38" s="462"/>
      <c r="WII38" s="462"/>
      <c r="WIJ38" s="462"/>
      <c r="WIK38" s="462"/>
      <c r="WIL38" s="462"/>
      <c r="WIM38" s="462"/>
      <c r="WIN38" s="462"/>
      <c r="WIO38" s="462"/>
      <c r="WIP38" s="462"/>
      <c r="WIQ38" s="462"/>
      <c r="WIR38" s="462"/>
      <c r="WIS38" s="462"/>
      <c r="WIT38" s="462"/>
      <c r="WIU38" s="462"/>
      <c r="WIV38" s="462"/>
      <c r="WIW38" s="462"/>
      <c r="WIX38" s="462"/>
      <c r="WIY38" s="462"/>
      <c r="WIZ38" s="462"/>
      <c r="WJA38" s="462"/>
      <c r="WJB38" s="462"/>
      <c r="WJC38" s="462"/>
      <c r="WJD38" s="462"/>
      <c r="WJE38" s="462"/>
      <c r="WJF38" s="462"/>
      <c r="WJG38" s="462"/>
      <c r="WJH38" s="462"/>
      <c r="WJI38" s="462"/>
      <c r="WJJ38" s="462"/>
      <c r="WJK38" s="462"/>
      <c r="WJL38" s="462"/>
      <c r="WJM38" s="462"/>
      <c r="WJN38" s="462"/>
      <c r="WJO38" s="462"/>
      <c r="WJP38" s="462"/>
      <c r="WJQ38" s="462"/>
      <c r="WJR38" s="462"/>
      <c r="WJS38" s="462"/>
      <c r="WJT38" s="462"/>
      <c r="WJU38" s="462"/>
      <c r="WJV38" s="462"/>
      <c r="WJW38" s="462"/>
      <c r="WJX38" s="462"/>
      <c r="WJY38" s="462"/>
      <c r="WJZ38" s="462"/>
      <c r="WKA38" s="462"/>
      <c r="WKB38" s="462"/>
      <c r="WKC38" s="462"/>
      <c r="WKD38" s="462"/>
      <c r="WKE38" s="462"/>
      <c r="WKF38" s="462"/>
      <c r="WKG38" s="462"/>
      <c r="WKH38" s="462"/>
      <c r="WKI38" s="462"/>
      <c r="WKJ38" s="462"/>
      <c r="WKK38" s="462"/>
      <c r="WKL38" s="462"/>
      <c r="WKM38" s="462"/>
      <c r="WKN38" s="462"/>
      <c r="WKO38" s="462"/>
      <c r="WKP38" s="462"/>
      <c r="WKQ38" s="462"/>
      <c r="WKR38" s="462"/>
      <c r="WKS38" s="462"/>
      <c r="WKT38" s="462"/>
      <c r="WKU38" s="462"/>
      <c r="WKV38" s="462"/>
      <c r="WKW38" s="462"/>
      <c r="WKX38" s="462"/>
      <c r="WKY38" s="462"/>
      <c r="WKZ38" s="462"/>
      <c r="WLA38" s="462"/>
      <c r="WLB38" s="462"/>
      <c r="WLC38" s="462"/>
      <c r="WLD38" s="462"/>
      <c r="WLE38" s="462"/>
      <c r="WLF38" s="462"/>
      <c r="WLG38" s="462"/>
      <c r="WLH38" s="462"/>
      <c r="WLI38" s="462"/>
      <c r="WLJ38" s="462"/>
      <c r="WLK38" s="462"/>
      <c r="WLL38" s="462"/>
      <c r="WLM38" s="462"/>
      <c r="WLN38" s="462"/>
      <c r="WLO38" s="462"/>
      <c r="WLP38" s="462"/>
      <c r="WLQ38" s="462"/>
      <c r="WLR38" s="462"/>
      <c r="WLS38" s="462"/>
      <c r="WLT38" s="462"/>
      <c r="WLU38" s="462"/>
      <c r="WLV38" s="462"/>
      <c r="WLW38" s="462"/>
      <c r="WLX38" s="462"/>
      <c r="WLY38" s="462"/>
      <c r="WLZ38" s="462"/>
      <c r="WMA38" s="462"/>
      <c r="WMB38" s="462"/>
      <c r="WMC38" s="462"/>
      <c r="WMD38" s="462"/>
      <c r="WME38" s="462"/>
      <c r="WMF38" s="462"/>
      <c r="WMG38" s="462"/>
      <c r="WMH38" s="462"/>
      <c r="WMI38" s="462"/>
      <c r="WMJ38" s="462"/>
      <c r="WMK38" s="462"/>
      <c r="WML38" s="462"/>
      <c r="WMM38" s="462"/>
      <c r="WMN38" s="462"/>
      <c r="WMO38" s="462"/>
      <c r="WMP38" s="462"/>
      <c r="WMQ38" s="462"/>
      <c r="WMR38" s="462"/>
      <c r="WMS38" s="462"/>
      <c r="WMT38" s="462"/>
      <c r="WMU38" s="462"/>
      <c r="WMV38" s="462"/>
      <c r="WMW38" s="462"/>
      <c r="WMX38" s="462"/>
      <c r="WMY38" s="462"/>
      <c r="WMZ38" s="462"/>
      <c r="WNA38" s="462"/>
      <c r="WNB38" s="462"/>
      <c r="WNC38" s="462"/>
      <c r="WND38" s="462"/>
      <c r="WNE38" s="462"/>
      <c r="WNF38" s="462"/>
      <c r="WNG38" s="462"/>
      <c r="WNH38" s="462"/>
      <c r="WNI38" s="462"/>
      <c r="WNJ38" s="462"/>
      <c r="WNK38" s="462"/>
      <c r="WNL38" s="462"/>
      <c r="WNM38" s="462"/>
      <c r="WNN38" s="462"/>
      <c r="WNO38" s="462"/>
      <c r="WNP38" s="462"/>
      <c r="WNQ38" s="462"/>
      <c r="WNR38" s="462"/>
      <c r="WNS38" s="462"/>
      <c r="WNT38" s="462"/>
      <c r="WNU38" s="462"/>
      <c r="WNV38" s="462"/>
      <c r="WNW38" s="462"/>
      <c r="WNX38" s="462"/>
      <c r="WNY38" s="462"/>
      <c r="WNZ38" s="462"/>
      <c r="WOA38" s="462"/>
      <c r="WOB38" s="462"/>
      <c r="WOC38" s="462"/>
      <c r="WOD38" s="462"/>
      <c r="WOE38" s="462"/>
      <c r="WOF38" s="462"/>
      <c r="WOG38" s="462"/>
      <c r="WOH38" s="462"/>
      <c r="WOI38" s="462"/>
      <c r="WOJ38" s="462"/>
      <c r="WOK38" s="462"/>
      <c r="WOL38" s="462"/>
      <c r="WOM38" s="462"/>
      <c r="WON38" s="462"/>
      <c r="WOO38" s="462"/>
      <c r="WOP38" s="462"/>
      <c r="WOQ38" s="462"/>
      <c r="WOR38" s="462"/>
      <c r="WOS38" s="462"/>
      <c r="WOT38" s="462"/>
      <c r="WOU38" s="462"/>
      <c r="WOV38" s="462"/>
      <c r="WOW38" s="462"/>
      <c r="WOX38" s="462"/>
      <c r="WOY38" s="462"/>
      <c r="WOZ38" s="462"/>
      <c r="WPA38" s="462"/>
      <c r="WPB38" s="462"/>
      <c r="WPC38" s="462"/>
      <c r="WPD38" s="462"/>
      <c r="WPE38" s="462"/>
      <c r="WPF38" s="462"/>
      <c r="WPG38" s="462"/>
      <c r="WPH38" s="462"/>
      <c r="WPI38" s="462"/>
      <c r="WPJ38" s="462"/>
      <c r="WPK38" s="462"/>
      <c r="WPL38" s="462"/>
      <c r="WPM38" s="462"/>
      <c r="WPN38" s="462"/>
      <c r="WPO38" s="462"/>
      <c r="WPP38" s="462"/>
      <c r="WPQ38" s="462"/>
      <c r="WPR38" s="462"/>
      <c r="WPS38" s="462"/>
      <c r="WPT38" s="462"/>
      <c r="WPU38" s="462"/>
      <c r="WPV38" s="462"/>
      <c r="WPW38" s="462"/>
      <c r="WPX38" s="462"/>
      <c r="WPY38" s="462"/>
      <c r="WPZ38" s="462"/>
      <c r="WQA38" s="462"/>
      <c r="WQB38" s="462"/>
      <c r="WQC38" s="462"/>
      <c r="WQD38" s="462"/>
      <c r="WQE38" s="462"/>
      <c r="WQF38" s="462"/>
      <c r="WQG38" s="462"/>
      <c r="WQH38" s="462"/>
      <c r="WQI38" s="462"/>
      <c r="WQJ38" s="462"/>
      <c r="WQK38" s="462"/>
      <c r="WQL38" s="462"/>
      <c r="WQM38" s="462"/>
      <c r="WQN38" s="462"/>
      <c r="WQO38" s="462"/>
      <c r="WQP38" s="462"/>
      <c r="WQQ38" s="462"/>
      <c r="WQR38" s="462"/>
      <c r="WQS38" s="462"/>
      <c r="WQT38" s="462"/>
      <c r="WQU38" s="462"/>
      <c r="WQV38" s="462"/>
      <c r="WQW38" s="462"/>
      <c r="WQX38" s="462"/>
      <c r="WQY38" s="462"/>
      <c r="WQZ38" s="462"/>
      <c r="WRA38" s="462"/>
      <c r="WRB38" s="462"/>
      <c r="WRC38" s="462"/>
      <c r="WRD38" s="462"/>
      <c r="WRE38" s="462"/>
      <c r="WRF38" s="462"/>
      <c r="WRG38" s="462"/>
      <c r="WRH38" s="462"/>
      <c r="WRI38" s="462"/>
      <c r="WRJ38" s="462"/>
      <c r="WRK38" s="462"/>
      <c r="WRL38" s="462"/>
      <c r="WRM38" s="462"/>
      <c r="WRN38" s="462"/>
      <c r="WRO38" s="462"/>
      <c r="WRP38" s="462"/>
      <c r="WRQ38" s="462"/>
      <c r="WRR38" s="462"/>
      <c r="WRS38" s="462"/>
      <c r="WRT38" s="462"/>
      <c r="WRU38" s="462"/>
      <c r="WRV38" s="462"/>
      <c r="WRW38" s="462"/>
      <c r="WRX38" s="462"/>
      <c r="WRY38" s="462"/>
      <c r="WRZ38" s="462"/>
      <c r="WSA38" s="462"/>
      <c r="WSB38" s="462"/>
      <c r="WSC38" s="462"/>
      <c r="WSD38" s="462"/>
      <c r="WSE38" s="462"/>
      <c r="WSF38" s="462"/>
      <c r="WSG38" s="462"/>
      <c r="WSH38" s="462"/>
      <c r="WSI38" s="462"/>
      <c r="WSJ38" s="462"/>
      <c r="WSK38" s="462"/>
      <c r="WSL38" s="462"/>
      <c r="WSM38" s="462"/>
      <c r="WSN38" s="462"/>
      <c r="WSO38" s="462"/>
      <c r="WSP38" s="462"/>
      <c r="WSQ38" s="462"/>
      <c r="WSR38" s="462"/>
      <c r="WSS38" s="462"/>
      <c r="WST38" s="462"/>
      <c r="WSU38" s="462"/>
      <c r="WSV38" s="462"/>
      <c r="WSW38" s="462"/>
      <c r="WSX38" s="462"/>
      <c r="WSY38" s="462"/>
      <c r="WSZ38" s="462"/>
      <c r="WTA38" s="462"/>
      <c r="WTB38" s="462"/>
      <c r="WTC38" s="462"/>
      <c r="WTD38" s="462"/>
      <c r="WTE38" s="462"/>
      <c r="WTF38" s="462"/>
      <c r="WTG38" s="462"/>
      <c r="WTH38" s="462"/>
      <c r="WTI38" s="462"/>
      <c r="WTJ38" s="462"/>
      <c r="WTK38" s="462"/>
      <c r="WTL38" s="462"/>
      <c r="WTM38" s="462"/>
      <c r="WTN38" s="462"/>
      <c r="WTO38" s="462"/>
      <c r="WTP38" s="462"/>
      <c r="WTQ38" s="462"/>
      <c r="WTR38" s="462"/>
      <c r="WTS38" s="462"/>
      <c r="WTT38" s="462"/>
      <c r="WTU38" s="462"/>
      <c r="WTV38" s="462"/>
      <c r="WTW38" s="462"/>
      <c r="WTX38" s="462"/>
      <c r="WTY38" s="462"/>
      <c r="WTZ38" s="462"/>
      <c r="WUA38" s="462"/>
      <c r="WUB38" s="462"/>
      <c r="WUC38" s="462"/>
      <c r="WUD38" s="462"/>
      <c r="WUE38" s="462"/>
      <c r="WUF38" s="462"/>
      <c r="WUG38" s="462"/>
      <c r="WUH38" s="462"/>
      <c r="WUI38" s="462"/>
      <c r="WUJ38" s="462"/>
      <c r="WUK38" s="462"/>
      <c r="WUL38" s="462"/>
      <c r="WUM38" s="462"/>
      <c r="WUN38" s="462"/>
      <c r="WUO38" s="462"/>
      <c r="WUP38" s="462"/>
      <c r="WUQ38" s="462"/>
      <c r="WUR38" s="462"/>
      <c r="WUS38" s="462"/>
      <c r="WUT38" s="462"/>
      <c r="WUU38" s="462"/>
      <c r="WUV38" s="462"/>
      <c r="WUW38" s="462"/>
      <c r="WUX38" s="462"/>
      <c r="WUY38" s="462"/>
      <c r="WUZ38" s="462"/>
      <c r="WVA38" s="462"/>
      <c r="WVB38" s="462"/>
      <c r="WVC38" s="462"/>
      <c r="WVD38" s="462"/>
      <c r="WVE38" s="462"/>
      <c r="WVF38" s="462"/>
      <c r="WVG38" s="462"/>
      <c r="WVH38" s="462"/>
      <c r="WVI38" s="462"/>
      <c r="WVJ38" s="462"/>
      <c r="WVK38" s="462"/>
      <c r="WVL38" s="462"/>
      <c r="WVM38" s="462"/>
      <c r="WVN38" s="462"/>
      <c r="WVO38" s="462"/>
      <c r="WVP38" s="462"/>
      <c r="WVQ38" s="462"/>
      <c r="WVR38" s="462"/>
      <c r="WVS38" s="462"/>
      <c r="WVT38" s="462"/>
      <c r="WVU38" s="462"/>
      <c r="WVV38" s="462"/>
      <c r="WVW38" s="462"/>
      <c r="WVX38" s="462"/>
      <c r="WVY38" s="462"/>
      <c r="WVZ38" s="462"/>
      <c r="WWA38" s="462"/>
      <c r="WWB38" s="462"/>
      <c r="WWC38" s="462"/>
      <c r="WWD38" s="462"/>
      <c r="WWE38" s="462"/>
      <c r="WWF38" s="462"/>
      <c r="WWG38" s="462"/>
      <c r="WWH38" s="462"/>
      <c r="WWI38" s="462"/>
      <c r="WWJ38" s="462"/>
      <c r="WWK38" s="462"/>
      <c r="WWL38" s="462"/>
      <c r="WWM38" s="462"/>
      <c r="WWN38" s="462"/>
      <c r="WWO38" s="462"/>
      <c r="WWP38" s="462"/>
      <c r="WWQ38" s="462"/>
      <c r="WWR38" s="462"/>
      <c r="WWS38" s="462"/>
      <c r="WWT38" s="462"/>
      <c r="WWU38" s="462"/>
      <c r="WWV38" s="462"/>
      <c r="WWW38" s="462"/>
      <c r="WWX38" s="462"/>
      <c r="WWY38" s="462"/>
      <c r="WWZ38" s="462"/>
      <c r="WXA38" s="462"/>
      <c r="WXB38" s="462"/>
      <c r="WXC38" s="462"/>
      <c r="WXD38" s="462"/>
      <c r="WXE38" s="462"/>
      <c r="WXF38" s="462"/>
      <c r="WXG38" s="462"/>
      <c r="WXH38" s="462"/>
      <c r="WXI38" s="462"/>
      <c r="WXJ38" s="462"/>
      <c r="WXK38" s="462"/>
      <c r="WXL38" s="462"/>
      <c r="WXM38" s="462"/>
      <c r="WXN38" s="462"/>
      <c r="WXO38" s="462"/>
      <c r="WXP38" s="462"/>
      <c r="WXQ38" s="462"/>
      <c r="WXR38" s="462"/>
      <c r="WXS38" s="462"/>
      <c r="WXT38" s="462"/>
      <c r="WXU38" s="462"/>
      <c r="WXV38" s="462"/>
      <c r="WXW38" s="462"/>
      <c r="WXX38" s="462"/>
      <c r="WXY38" s="462"/>
      <c r="WXZ38" s="462"/>
      <c r="WYA38" s="462"/>
      <c r="WYB38" s="462"/>
      <c r="WYC38" s="462"/>
      <c r="WYD38" s="462"/>
      <c r="WYE38" s="462"/>
      <c r="WYF38" s="462"/>
      <c r="WYG38" s="462"/>
      <c r="WYH38" s="462"/>
      <c r="WYI38" s="462"/>
      <c r="WYJ38" s="462"/>
      <c r="WYK38" s="462"/>
      <c r="WYL38" s="462"/>
      <c r="WYM38" s="462"/>
      <c r="WYN38" s="462"/>
      <c r="WYO38" s="462"/>
      <c r="WYP38" s="462"/>
      <c r="WYQ38" s="462"/>
      <c r="WYR38" s="462"/>
      <c r="WYS38" s="462"/>
      <c r="WYT38" s="462"/>
      <c r="WYU38" s="462"/>
      <c r="WYV38" s="462"/>
      <c r="WYW38" s="462"/>
      <c r="WYX38" s="462"/>
      <c r="WYY38" s="462"/>
      <c r="WYZ38" s="462"/>
      <c r="WZA38" s="462"/>
      <c r="WZB38" s="462"/>
      <c r="WZC38" s="462"/>
      <c r="WZD38" s="462"/>
      <c r="WZE38" s="462"/>
      <c r="WZF38" s="462"/>
      <c r="WZG38" s="462"/>
      <c r="WZH38" s="462"/>
      <c r="WZI38" s="462"/>
      <c r="WZJ38" s="462"/>
      <c r="WZK38" s="462"/>
      <c r="WZL38" s="462"/>
      <c r="WZM38" s="462"/>
      <c r="WZN38" s="462"/>
      <c r="WZO38" s="462"/>
      <c r="WZP38" s="462"/>
      <c r="WZQ38" s="462"/>
      <c r="WZR38" s="462"/>
      <c r="WZS38" s="462"/>
      <c r="WZT38" s="462"/>
      <c r="WZU38" s="462"/>
      <c r="WZV38" s="462"/>
      <c r="WZW38" s="462"/>
      <c r="WZX38" s="462"/>
      <c r="WZY38" s="462"/>
      <c r="WZZ38" s="462"/>
      <c r="XAA38" s="462"/>
      <c r="XAB38" s="462"/>
      <c r="XAC38" s="462"/>
      <c r="XAD38" s="462"/>
      <c r="XAE38" s="462"/>
      <c r="XAF38" s="462"/>
      <c r="XAG38" s="462"/>
      <c r="XAH38" s="462"/>
      <c r="XAI38" s="462"/>
      <c r="XAJ38" s="462"/>
      <c r="XAK38" s="462"/>
      <c r="XAL38" s="462"/>
      <c r="XAM38" s="462"/>
      <c r="XAN38" s="462"/>
      <c r="XAO38" s="462"/>
      <c r="XAP38" s="462"/>
      <c r="XAQ38" s="462"/>
      <c r="XAR38" s="462"/>
      <c r="XAS38" s="462"/>
      <c r="XAT38" s="462"/>
      <c r="XAU38" s="462"/>
      <c r="XAV38" s="462"/>
      <c r="XAW38" s="462"/>
      <c r="XAX38" s="462"/>
      <c r="XAY38" s="462"/>
      <c r="XAZ38" s="462"/>
      <c r="XBA38" s="462"/>
      <c r="XBB38" s="462"/>
      <c r="XBC38" s="462"/>
      <c r="XBD38" s="462"/>
      <c r="XBE38" s="462"/>
      <c r="XBF38" s="462"/>
      <c r="XBG38" s="462"/>
      <c r="XBH38" s="462"/>
      <c r="XBI38" s="462"/>
      <c r="XBJ38" s="462"/>
      <c r="XBK38" s="462"/>
      <c r="XBL38" s="462"/>
      <c r="XBM38" s="462"/>
      <c r="XBN38" s="462"/>
      <c r="XBO38" s="462"/>
      <c r="XBP38" s="462"/>
      <c r="XBQ38" s="462"/>
      <c r="XBR38" s="462"/>
      <c r="XBS38" s="462"/>
      <c r="XBT38" s="462"/>
      <c r="XBU38" s="462"/>
      <c r="XBV38" s="462"/>
      <c r="XBW38" s="462"/>
      <c r="XBX38" s="462"/>
      <c r="XBY38" s="462"/>
      <c r="XBZ38" s="462"/>
      <c r="XCA38" s="462"/>
      <c r="XCB38" s="462"/>
      <c r="XCC38" s="462"/>
      <c r="XCD38" s="462"/>
      <c r="XCE38" s="462"/>
      <c r="XCF38" s="462"/>
      <c r="XCG38" s="462"/>
      <c r="XCH38" s="462"/>
      <c r="XCI38" s="462"/>
      <c r="XCJ38" s="462"/>
      <c r="XCK38" s="462"/>
      <c r="XCL38" s="462"/>
      <c r="XCM38" s="462"/>
      <c r="XCN38" s="462"/>
      <c r="XCO38" s="462"/>
      <c r="XCP38" s="462"/>
      <c r="XCQ38" s="462"/>
      <c r="XCR38" s="462"/>
      <c r="XCS38" s="462"/>
      <c r="XCT38" s="462"/>
      <c r="XCU38" s="462"/>
      <c r="XCV38" s="462"/>
      <c r="XCW38" s="462"/>
      <c r="XCX38" s="462"/>
      <c r="XCY38" s="462"/>
      <c r="XCZ38" s="462"/>
      <c r="XDA38" s="462"/>
      <c r="XDB38" s="462"/>
      <c r="XDC38" s="462"/>
      <c r="XDD38" s="462"/>
      <c r="XDE38" s="462"/>
      <c r="XDF38" s="462"/>
      <c r="XDG38" s="462"/>
      <c r="XDH38" s="462"/>
      <c r="XDI38" s="462"/>
      <c r="XDJ38" s="462"/>
      <c r="XDK38" s="462"/>
      <c r="XDL38" s="462"/>
      <c r="XDM38" s="462"/>
      <c r="XDN38" s="462"/>
      <c r="XDO38" s="462"/>
      <c r="XDP38" s="462"/>
      <c r="XDQ38" s="462"/>
      <c r="XDR38" s="462"/>
      <c r="XDS38" s="462"/>
      <c r="XDT38" s="462"/>
      <c r="XDU38" s="462"/>
      <c r="XDV38" s="462"/>
      <c r="XDW38" s="462"/>
      <c r="XDX38" s="462"/>
      <c r="XDY38" s="462"/>
      <c r="XDZ38" s="462"/>
      <c r="XEA38" s="462"/>
      <c r="XEB38" s="462"/>
      <c r="XEC38" s="462"/>
      <c r="XED38" s="462"/>
      <c r="XEE38" s="462"/>
      <c r="XEF38" s="462"/>
      <c r="XEG38" s="462"/>
      <c r="XEH38" s="462"/>
      <c r="XEI38" s="462"/>
      <c r="XEJ38" s="462"/>
      <c r="XEK38" s="462"/>
      <c r="XEL38" s="462"/>
      <c r="XEM38" s="462"/>
      <c r="XEN38" s="462"/>
      <c r="XEO38" s="462"/>
      <c r="XEP38" s="462"/>
      <c r="XEQ38" s="462"/>
      <c r="XER38" s="462"/>
      <c r="XES38" s="462"/>
      <c r="XET38" s="462"/>
      <c r="XEU38" s="462"/>
      <c r="XEV38" s="462"/>
      <c r="XEW38" s="462"/>
      <c r="XEX38" s="462"/>
      <c r="XEY38" s="462"/>
      <c r="XEZ38" s="462"/>
    </row>
    <row r="39" spans="1:16380" ht="12.75" customHeight="1">
      <c r="A39" s="343"/>
      <c r="B39" s="343"/>
      <c r="C39" s="343"/>
      <c r="D39" s="343"/>
      <c r="E39" s="343"/>
      <c r="F39" s="343"/>
      <c r="G39" s="343"/>
      <c r="H39" s="343"/>
      <c r="I39" s="343"/>
      <c r="J39" s="343"/>
      <c r="K39" s="343"/>
      <c r="O39" s="285"/>
      <c r="P39" s="350" t="s">
        <v>304</v>
      </c>
      <c r="Q39" s="463" t="s">
        <v>312</v>
      </c>
      <c r="R39" s="464"/>
      <c r="S39" s="464"/>
      <c r="T39" s="464"/>
      <c r="U39" s="465"/>
      <c r="V39" s="285"/>
      <c r="W39" s="348"/>
      <c r="X39" s="347"/>
      <c r="Z39" s="347"/>
      <c r="AA39" s="348"/>
      <c r="AB39" s="347"/>
    </row>
    <row r="40" spans="1:16380" ht="12.75" customHeight="1">
      <c r="A40" s="343"/>
      <c r="B40" s="343"/>
      <c r="C40" s="343"/>
      <c r="D40" s="343"/>
      <c r="E40" s="343"/>
      <c r="F40" s="343"/>
      <c r="G40" s="343"/>
      <c r="H40" s="343"/>
      <c r="I40" s="343"/>
      <c r="J40" s="343"/>
      <c r="K40" s="343"/>
      <c r="O40" s="285"/>
      <c r="P40" s="350" t="s">
        <v>303</v>
      </c>
      <c r="Q40" s="463" t="s">
        <v>261</v>
      </c>
      <c r="R40" s="464"/>
      <c r="S40" s="464"/>
      <c r="T40" s="464"/>
      <c r="U40" s="353" t="s">
        <v>265</v>
      </c>
      <c r="V40" s="285"/>
      <c r="W40" s="348"/>
      <c r="X40" s="347"/>
      <c r="Z40" s="347"/>
      <c r="AA40" s="348"/>
      <c r="AB40" s="347"/>
    </row>
    <row r="41" spans="1:16380" ht="12.75" customHeight="1">
      <c r="A41" s="343"/>
      <c r="B41" s="343"/>
      <c r="C41" s="343"/>
      <c r="D41" s="343"/>
      <c r="E41" s="343"/>
      <c r="F41" s="343"/>
      <c r="G41" s="343"/>
      <c r="H41" s="343"/>
      <c r="I41" s="343"/>
      <c r="J41" s="343"/>
      <c r="K41" s="343"/>
      <c r="O41" s="285"/>
      <c r="P41" s="350" t="s">
        <v>302</v>
      </c>
      <c r="Q41" s="350"/>
      <c r="R41" s="350"/>
      <c r="S41" s="350"/>
      <c r="T41" s="350"/>
      <c r="U41" s="350"/>
      <c r="V41" s="285"/>
      <c r="W41" s="348"/>
      <c r="X41" s="347"/>
      <c r="Z41" s="347"/>
      <c r="AA41" s="348"/>
      <c r="AB41" s="347"/>
    </row>
    <row r="42" spans="1:16380" ht="12.75" customHeight="1">
      <c r="O42" s="285"/>
      <c r="P42" s="354" t="s">
        <v>257</v>
      </c>
      <c r="Q42" s="355" t="s">
        <v>368</v>
      </c>
      <c r="R42" s="463" t="s">
        <v>243</v>
      </c>
      <c r="S42" s="464"/>
      <c r="T42" s="463" t="s">
        <v>262</v>
      </c>
      <c r="U42" s="465"/>
      <c r="V42" s="285"/>
      <c r="W42" s="348"/>
      <c r="X42" s="347"/>
      <c r="Z42" s="347"/>
      <c r="AA42" s="348"/>
      <c r="AB42" s="347"/>
    </row>
    <row r="43" spans="1:16380" ht="12.75" customHeight="1">
      <c r="O43" s="285"/>
      <c r="P43" s="354" t="s">
        <v>258</v>
      </c>
      <c r="Q43" s="356" t="s">
        <v>382</v>
      </c>
      <c r="R43" s="463" t="s">
        <v>276</v>
      </c>
      <c r="S43" s="464"/>
      <c r="T43" s="464"/>
      <c r="U43" s="465"/>
      <c r="V43" s="285"/>
      <c r="W43" s="348"/>
      <c r="X43" s="347"/>
      <c r="Z43" s="347"/>
      <c r="AA43" s="348"/>
      <c r="AB43" s="347"/>
    </row>
    <row r="44" spans="1:16380" ht="12.75" customHeight="1">
      <c r="O44" s="285"/>
      <c r="P44" s="354" t="s">
        <v>259</v>
      </c>
      <c r="Q44" s="353" t="s">
        <v>369</v>
      </c>
      <c r="R44" s="353" t="s">
        <v>275</v>
      </c>
      <c r="S44" s="353" t="s">
        <v>244</v>
      </c>
      <c r="T44" s="353" t="s">
        <v>263</v>
      </c>
      <c r="U44" s="353" t="s">
        <v>266</v>
      </c>
      <c r="V44" s="285"/>
      <c r="W44" s="348"/>
      <c r="X44" s="347"/>
      <c r="Z44" s="347"/>
      <c r="AA44" s="348"/>
      <c r="AB44" s="347"/>
    </row>
    <row r="45" spans="1:16380">
      <c r="O45" s="285"/>
      <c r="P45" s="285"/>
      <c r="Q45" s="285"/>
      <c r="R45" s="285"/>
      <c r="S45" s="285"/>
      <c r="T45" s="285"/>
      <c r="U45" s="285"/>
      <c r="V45" s="285"/>
    </row>
  </sheetData>
  <mergeCells count="27255">
    <mergeCell ref="Q37:T37"/>
    <mergeCell ref="Q38:U38"/>
    <mergeCell ref="Q39:U39"/>
    <mergeCell ref="Q40:T40"/>
    <mergeCell ref="R42:S42"/>
    <mergeCell ref="T42:U42"/>
    <mergeCell ref="R43:U43"/>
    <mergeCell ref="A26:K26"/>
    <mergeCell ref="A24:K24"/>
    <mergeCell ref="AU34:AV34"/>
    <mergeCell ref="AW34:AX34"/>
    <mergeCell ref="AY34:AZ34"/>
    <mergeCell ref="BA34:BB34"/>
    <mergeCell ref="BC34:BD34"/>
    <mergeCell ref="AK34:AL34"/>
    <mergeCell ref="AM34:AN34"/>
    <mergeCell ref="AO34:AP34"/>
    <mergeCell ref="AQ34:AR34"/>
    <mergeCell ref="AS34:AT34"/>
    <mergeCell ref="AG34:AH34"/>
    <mergeCell ref="AI34:AJ34"/>
    <mergeCell ref="AS37:AU37"/>
    <mergeCell ref="AV37:AX37"/>
    <mergeCell ref="AY37:BA37"/>
    <mergeCell ref="BB37:BD37"/>
    <mergeCell ref="AU38:AV38"/>
    <mergeCell ref="AW38:AX38"/>
    <mergeCell ref="AY38:AZ38"/>
    <mergeCell ref="BA38:BB38"/>
    <mergeCell ref="BC38:BD38"/>
    <mergeCell ref="AK38:AL38"/>
    <mergeCell ref="AM38:AN38"/>
    <mergeCell ref="AO38:AP38"/>
    <mergeCell ref="AQ38:AR38"/>
    <mergeCell ref="AS38:AT38"/>
    <mergeCell ref="AG38:AH38"/>
    <mergeCell ref="AI38:AJ38"/>
    <mergeCell ref="DM34:DN34"/>
    <mergeCell ref="DO34:DP34"/>
    <mergeCell ref="DQ34:DR34"/>
    <mergeCell ref="DS34:DT34"/>
    <mergeCell ref="DU34:DV34"/>
    <mergeCell ref="DC34:DD34"/>
    <mergeCell ref="DE34:DF34"/>
    <mergeCell ref="DG34:DH34"/>
    <mergeCell ref="DI34:DJ34"/>
    <mergeCell ref="DK34:DL34"/>
    <mergeCell ref="CS34:CT34"/>
    <mergeCell ref="CU34:CV34"/>
    <mergeCell ref="CW34:CX34"/>
    <mergeCell ref="CY34:CZ34"/>
    <mergeCell ref="DA34:DB34"/>
    <mergeCell ref="CI34:CJ34"/>
    <mergeCell ref="CK34:CL34"/>
    <mergeCell ref="CM34:CN34"/>
    <mergeCell ref="CO34:CP34"/>
    <mergeCell ref="CQ34:CR34"/>
    <mergeCell ref="BY34:BZ34"/>
    <mergeCell ref="CA34:CB34"/>
    <mergeCell ref="CC34:CD34"/>
    <mergeCell ref="CE34:CF34"/>
    <mergeCell ref="CG34:CH34"/>
    <mergeCell ref="BO34:BP34"/>
    <mergeCell ref="BQ34:BR34"/>
    <mergeCell ref="BS34:BT34"/>
    <mergeCell ref="BU34:BV34"/>
    <mergeCell ref="BW34:BX34"/>
    <mergeCell ref="BE34:BF34"/>
    <mergeCell ref="BG34:BH34"/>
    <mergeCell ref="BI34:BJ34"/>
    <mergeCell ref="BK34:BL34"/>
    <mergeCell ref="BM34:BN34"/>
    <mergeCell ref="GE34:GF34"/>
    <mergeCell ref="GG34:GH34"/>
    <mergeCell ref="GI34:GJ34"/>
    <mergeCell ref="GK34:GL34"/>
    <mergeCell ref="GM34:GN34"/>
    <mergeCell ref="FU34:FV34"/>
    <mergeCell ref="FW34:FX34"/>
    <mergeCell ref="FY34:FZ34"/>
    <mergeCell ref="GA34:GB34"/>
    <mergeCell ref="GC34:GD34"/>
    <mergeCell ref="FK34:FL34"/>
    <mergeCell ref="FM34:FN34"/>
    <mergeCell ref="FO34:FP34"/>
    <mergeCell ref="FQ34:FR34"/>
    <mergeCell ref="FS34:FT34"/>
    <mergeCell ref="FA34:FB34"/>
    <mergeCell ref="FC34:FD34"/>
    <mergeCell ref="FE34:FF34"/>
    <mergeCell ref="FG34:FH34"/>
    <mergeCell ref="FI34:FJ34"/>
    <mergeCell ref="EQ34:ER34"/>
    <mergeCell ref="ES34:ET34"/>
    <mergeCell ref="EU34:EV34"/>
    <mergeCell ref="EW34:EX34"/>
    <mergeCell ref="EY34:EZ34"/>
    <mergeCell ref="EG34:EH34"/>
    <mergeCell ref="EI34:EJ34"/>
    <mergeCell ref="EK34:EL34"/>
    <mergeCell ref="EM34:EN34"/>
    <mergeCell ref="EO34:EP34"/>
    <mergeCell ref="DW34:DX34"/>
    <mergeCell ref="DY34:DZ34"/>
    <mergeCell ref="EA34:EB34"/>
    <mergeCell ref="EC34:ED34"/>
    <mergeCell ref="EE34:EF34"/>
    <mergeCell ref="IW34:IX34"/>
    <mergeCell ref="IY34:IZ34"/>
    <mergeCell ref="JA34:JB34"/>
    <mergeCell ref="JC34:JD34"/>
    <mergeCell ref="JE34:JF34"/>
    <mergeCell ref="IM34:IN34"/>
    <mergeCell ref="IO34:IP34"/>
    <mergeCell ref="IQ34:IR34"/>
    <mergeCell ref="IS34:IT34"/>
    <mergeCell ref="IU34:IV34"/>
    <mergeCell ref="IC34:ID34"/>
    <mergeCell ref="IE34:IF34"/>
    <mergeCell ref="IG34:IH34"/>
    <mergeCell ref="II34:IJ34"/>
    <mergeCell ref="IK34:IL34"/>
    <mergeCell ref="HS34:HT34"/>
    <mergeCell ref="HU34:HV34"/>
    <mergeCell ref="HW34:HX34"/>
    <mergeCell ref="HY34:HZ34"/>
    <mergeCell ref="IA34:IB34"/>
    <mergeCell ref="HI34:HJ34"/>
    <mergeCell ref="HK34:HL34"/>
    <mergeCell ref="HM34:HN34"/>
    <mergeCell ref="HO34:HP34"/>
    <mergeCell ref="HQ34:HR34"/>
    <mergeCell ref="GY34:GZ34"/>
    <mergeCell ref="HA34:HB34"/>
    <mergeCell ref="HC34:HD34"/>
    <mergeCell ref="HE34:HF34"/>
    <mergeCell ref="HG34:HH34"/>
    <mergeCell ref="GO34:GP34"/>
    <mergeCell ref="GQ34:GR34"/>
    <mergeCell ref="GS34:GT34"/>
    <mergeCell ref="GU34:GV34"/>
    <mergeCell ref="GW34:GX34"/>
    <mergeCell ref="LO34:LP34"/>
    <mergeCell ref="LQ34:LR34"/>
    <mergeCell ref="LS34:LT34"/>
    <mergeCell ref="LU34:LV34"/>
    <mergeCell ref="LW34:LX34"/>
    <mergeCell ref="LE34:LF34"/>
    <mergeCell ref="LG34:LH34"/>
    <mergeCell ref="LI34:LJ34"/>
    <mergeCell ref="LK34:LL34"/>
    <mergeCell ref="LM34:LN34"/>
    <mergeCell ref="KU34:KV34"/>
    <mergeCell ref="KW34:KX34"/>
    <mergeCell ref="KY34:KZ34"/>
    <mergeCell ref="LA34:LB34"/>
    <mergeCell ref="LC34:LD34"/>
    <mergeCell ref="KK34:KL34"/>
    <mergeCell ref="KM34:KN34"/>
    <mergeCell ref="KO34:KP34"/>
    <mergeCell ref="KQ34:KR34"/>
    <mergeCell ref="KS34:KT34"/>
    <mergeCell ref="KA34:KB34"/>
    <mergeCell ref="KC34:KD34"/>
    <mergeCell ref="KE34:KF34"/>
    <mergeCell ref="KG34:KH34"/>
    <mergeCell ref="KI34:KJ34"/>
    <mergeCell ref="JQ34:JR34"/>
    <mergeCell ref="JS34:JT34"/>
    <mergeCell ref="JU34:JV34"/>
    <mergeCell ref="JW34:JX34"/>
    <mergeCell ref="JY34:JZ34"/>
    <mergeCell ref="JG34:JH34"/>
    <mergeCell ref="JI34:JJ34"/>
    <mergeCell ref="JK34:JL34"/>
    <mergeCell ref="JM34:JN34"/>
    <mergeCell ref="JO34:JP34"/>
    <mergeCell ref="OG34:OH34"/>
    <mergeCell ref="OI34:OJ34"/>
    <mergeCell ref="OK34:OL34"/>
    <mergeCell ref="OM34:ON34"/>
    <mergeCell ref="OO34:OP34"/>
    <mergeCell ref="NW34:NX34"/>
    <mergeCell ref="NY34:NZ34"/>
    <mergeCell ref="OA34:OB34"/>
    <mergeCell ref="OC34:OD34"/>
    <mergeCell ref="OE34:OF34"/>
    <mergeCell ref="NM34:NN34"/>
    <mergeCell ref="NO34:NP34"/>
    <mergeCell ref="NQ34:NR34"/>
    <mergeCell ref="NS34:NT34"/>
    <mergeCell ref="NU34:NV34"/>
    <mergeCell ref="NC34:ND34"/>
    <mergeCell ref="NE34:NF34"/>
    <mergeCell ref="NG34:NH34"/>
    <mergeCell ref="NI34:NJ34"/>
    <mergeCell ref="NK34:NL34"/>
    <mergeCell ref="MS34:MT34"/>
    <mergeCell ref="MU34:MV34"/>
    <mergeCell ref="MW34:MX34"/>
    <mergeCell ref="MY34:MZ34"/>
    <mergeCell ref="NA34:NB34"/>
    <mergeCell ref="MI34:MJ34"/>
    <mergeCell ref="MK34:ML34"/>
    <mergeCell ref="MM34:MN34"/>
    <mergeCell ref="MO34:MP34"/>
    <mergeCell ref="MQ34:MR34"/>
    <mergeCell ref="LY34:LZ34"/>
    <mergeCell ref="MA34:MB34"/>
    <mergeCell ref="MC34:MD34"/>
    <mergeCell ref="ME34:MF34"/>
    <mergeCell ref="MG34:MH34"/>
    <mergeCell ref="QY34:QZ34"/>
    <mergeCell ref="RA34:RB34"/>
    <mergeCell ref="RC34:RD34"/>
    <mergeCell ref="RE34:RF34"/>
    <mergeCell ref="RG34:RH34"/>
    <mergeCell ref="QO34:QP34"/>
    <mergeCell ref="QQ34:QR34"/>
    <mergeCell ref="QS34:QT34"/>
    <mergeCell ref="QU34:QV34"/>
    <mergeCell ref="QW34:QX34"/>
    <mergeCell ref="QE34:QF34"/>
    <mergeCell ref="QG34:QH34"/>
    <mergeCell ref="QI34:QJ34"/>
    <mergeCell ref="QK34:QL34"/>
    <mergeCell ref="QM34:QN34"/>
    <mergeCell ref="PU34:PV34"/>
    <mergeCell ref="PW34:PX34"/>
    <mergeCell ref="PY34:PZ34"/>
    <mergeCell ref="QA34:QB34"/>
    <mergeCell ref="QC34:QD34"/>
    <mergeCell ref="PK34:PL34"/>
    <mergeCell ref="PM34:PN34"/>
    <mergeCell ref="PO34:PP34"/>
    <mergeCell ref="PQ34:PR34"/>
    <mergeCell ref="PS34:PT34"/>
    <mergeCell ref="PA34:PB34"/>
    <mergeCell ref="PC34:PD34"/>
    <mergeCell ref="PE34:PF34"/>
    <mergeCell ref="PG34:PH34"/>
    <mergeCell ref="PI34:PJ34"/>
    <mergeCell ref="OQ34:OR34"/>
    <mergeCell ref="OS34:OT34"/>
    <mergeCell ref="OU34:OV34"/>
    <mergeCell ref="OW34:OX34"/>
    <mergeCell ref="OY34:OZ34"/>
    <mergeCell ref="TQ34:TR34"/>
    <mergeCell ref="TS34:TT34"/>
    <mergeCell ref="TU34:TV34"/>
    <mergeCell ref="TW34:TX34"/>
    <mergeCell ref="TY34:TZ34"/>
    <mergeCell ref="TG34:TH34"/>
    <mergeCell ref="TI34:TJ34"/>
    <mergeCell ref="TK34:TL34"/>
    <mergeCell ref="TM34:TN34"/>
    <mergeCell ref="TO34:TP34"/>
    <mergeCell ref="SW34:SX34"/>
    <mergeCell ref="SY34:SZ34"/>
    <mergeCell ref="TA34:TB34"/>
    <mergeCell ref="TC34:TD34"/>
    <mergeCell ref="TE34:TF34"/>
    <mergeCell ref="SM34:SN34"/>
    <mergeCell ref="SO34:SP34"/>
    <mergeCell ref="SQ34:SR34"/>
    <mergeCell ref="SS34:ST34"/>
    <mergeCell ref="SU34:SV34"/>
    <mergeCell ref="SC34:SD34"/>
    <mergeCell ref="SE34:SF34"/>
    <mergeCell ref="SG34:SH34"/>
    <mergeCell ref="SI34:SJ34"/>
    <mergeCell ref="SK34:SL34"/>
    <mergeCell ref="RS34:RT34"/>
    <mergeCell ref="RU34:RV34"/>
    <mergeCell ref="RW34:RX34"/>
    <mergeCell ref="RY34:RZ34"/>
    <mergeCell ref="SA34:SB34"/>
    <mergeCell ref="RI34:RJ34"/>
    <mergeCell ref="RK34:RL34"/>
    <mergeCell ref="RM34:RN34"/>
    <mergeCell ref="RO34:RP34"/>
    <mergeCell ref="RQ34:RR34"/>
    <mergeCell ref="WI34:WJ34"/>
    <mergeCell ref="WK34:WL34"/>
    <mergeCell ref="WM34:WN34"/>
    <mergeCell ref="WO34:WP34"/>
    <mergeCell ref="WQ34:WR34"/>
    <mergeCell ref="VY34:VZ34"/>
    <mergeCell ref="WA34:WB34"/>
    <mergeCell ref="WC34:WD34"/>
    <mergeCell ref="WE34:WF34"/>
    <mergeCell ref="WG34:WH34"/>
    <mergeCell ref="VO34:VP34"/>
    <mergeCell ref="VQ34:VR34"/>
    <mergeCell ref="VS34:VT34"/>
    <mergeCell ref="VU34:VV34"/>
    <mergeCell ref="VW34:VX34"/>
    <mergeCell ref="VE34:VF34"/>
    <mergeCell ref="VG34:VH34"/>
    <mergeCell ref="VI34:VJ34"/>
    <mergeCell ref="VK34:VL34"/>
    <mergeCell ref="VM34:VN34"/>
    <mergeCell ref="UU34:UV34"/>
    <mergeCell ref="UW34:UX34"/>
    <mergeCell ref="UY34:UZ34"/>
    <mergeCell ref="VA34:VB34"/>
    <mergeCell ref="VC34:VD34"/>
    <mergeCell ref="UK34:UL34"/>
    <mergeCell ref="UM34:UN34"/>
    <mergeCell ref="UO34:UP34"/>
    <mergeCell ref="UQ34:UR34"/>
    <mergeCell ref="US34:UT34"/>
    <mergeCell ref="UA34:UB34"/>
    <mergeCell ref="UC34:UD34"/>
    <mergeCell ref="UE34:UF34"/>
    <mergeCell ref="UG34:UH34"/>
    <mergeCell ref="UI34:UJ34"/>
    <mergeCell ref="ZA34:ZB34"/>
    <mergeCell ref="ZC34:ZD34"/>
    <mergeCell ref="ZE34:ZF34"/>
    <mergeCell ref="ZG34:ZH34"/>
    <mergeCell ref="ZI34:ZJ34"/>
    <mergeCell ref="YQ34:YR34"/>
    <mergeCell ref="YS34:YT34"/>
    <mergeCell ref="YU34:YV34"/>
    <mergeCell ref="YW34:YX34"/>
    <mergeCell ref="YY34:YZ34"/>
    <mergeCell ref="YG34:YH34"/>
    <mergeCell ref="YI34:YJ34"/>
    <mergeCell ref="YK34:YL34"/>
    <mergeCell ref="YM34:YN34"/>
    <mergeCell ref="YO34:YP34"/>
    <mergeCell ref="XW34:XX34"/>
    <mergeCell ref="XY34:XZ34"/>
    <mergeCell ref="YA34:YB34"/>
    <mergeCell ref="YC34:YD34"/>
    <mergeCell ref="YE34:YF34"/>
    <mergeCell ref="XM34:XN34"/>
    <mergeCell ref="XO34:XP34"/>
    <mergeCell ref="XQ34:XR34"/>
    <mergeCell ref="XS34:XT34"/>
    <mergeCell ref="XU34:XV34"/>
    <mergeCell ref="XC34:XD34"/>
    <mergeCell ref="XE34:XF34"/>
    <mergeCell ref="XG34:XH34"/>
    <mergeCell ref="XI34:XJ34"/>
    <mergeCell ref="XK34:XL34"/>
    <mergeCell ref="WS34:WT34"/>
    <mergeCell ref="WU34:WV34"/>
    <mergeCell ref="WW34:WX34"/>
    <mergeCell ref="WY34:WZ34"/>
    <mergeCell ref="XA34:XB34"/>
    <mergeCell ref="ABS34:ABT34"/>
    <mergeCell ref="ABU34:ABV34"/>
    <mergeCell ref="ABW34:ABX34"/>
    <mergeCell ref="ABY34:ABZ34"/>
    <mergeCell ref="ACA34:ACB34"/>
    <mergeCell ref="ABI34:ABJ34"/>
    <mergeCell ref="ABK34:ABL34"/>
    <mergeCell ref="ABM34:ABN34"/>
    <mergeCell ref="ABO34:ABP34"/>
    <mergeCell ref="ABQ34:ABR34"/>
    <mergeCell ref="AAY34:AAZ34"/>
    <mergeCell ref="ABA34:ABB34"/>
    <mergeCell ref="ABC34:ABD34"/>
    <mergeCell ref="ABE34:ABF34"/>
    <mergeCell ref="ABG34:ABH34"/>
    <mergeCell ref="AAO34:AAP34"/>
    <mergeCell ref="AAQ34:AAR34"/>
    <mergeCell ref="AAS34:AAT34"/>
    <mergeCell ref="AAU34:AAV34"/>
    <mergeCell ref="AAW34:AAX34"/>
    <mergeCell ref="AAE34:AAF34"/>
    <mergeCell ref="AAG34:AAH34"/>
    <mergeCell ref="AAI34:AAJ34"/>
    <mergeCell ref="AAK34:AAL34"/>
    <mergeCell ref="AAM34:AAN34"/>
    <mergeCell ref="ZU34:ZV34"/>
    <mergeCell ref="ZW34:ZX34"/>
    <mergeCell ref="ZY34:ZZ34"/>
    <mergeCell ref="AAA34:AAB34"/>
    <mergeCell ref="AAC34:AAD34"/>
    <mergeCell ref="ZK34:ZL34"/>
    <mergeCell ref="ZM34:ZN34"/>
    <mergeCell ref="ZO34:ZP34"/>
    <mergeCell ref="ZQ34:ZR34"/>
    <mergeCell ref="ZS34:ZT34"/>
    <mergeCell ref="AEK34:AEL34"/>
    <mergeCell ref="AEM34:AEN34"/>
    <mergeCell ref="AEO34:AEP34"/>
    <mergeCell ref="AEQ34:AER34"/>
    <mergeCell ref="AES34:AET34"/>
    <mergeCell ref="AEA34:AEB34"/>
    <mergeCell ref="AEC34:AED34"/>
    <mergeCell ref="AEE34:AEF34"/>
    <mergeCell ref="AEG34:AEH34"/>
    <mergeCell ref="AEI34:AEJ34"/>
    <mergeCell ref="ADQ34:ADR34"/>
    <mergeCell ref="ADS34:ADT34"/>
    <mergeCell ref="ADU34:ADV34"/>
    <mergeCell ref="ADW34:ADX34"/>
    <mergeCell ref="ADY34:ADZ34"/>
    <mergeCell ref="ADG34:ADH34"/>
    <mergeCell ref="ADI34:ADJ34"/>
    <mergeCell ref="ADK34:ADL34"/>
    <mergeCell ref="ADM34:ADN34"/>
    <mergeCell ref="ADO34:ADP34"/>
    <mergeCell ref="ACW34:ACX34"/>
    <mergeCell ref="ACY34:ACZ34"/>
    <mergeCell ref="ADA34:ADB34"/>
    <mergeCell ref="ADC34:ADD34"/>
    <mergeCell ref="ADE34:ADF34"/>
    <mergeCell ref="ACM34:ACN34"/>
    <mergeCell ref="ACO34:ACP34"/>
    <mergeCell ref="ACQ34:ACR34"/>
    <mergeCell ref="ACS34:ACT34"/>
    <mergeCell ref="ACU34:ACV34"/>
    <mergeCell ref="ACC34:ACD34"/>
    <mergeCell ref="ACE34:ACF34"/>
    <mergeCell ref="ACG34:ACH34"/>
    <mergeCell ref="ACI34:ACJ34"/>
    <mergeCell ref="ACK34:ACL34"/>
    <mergeCell ref="AHC34:AHD34"/>
    <mergeCell ref="AHE34:AHF34"/>
    <mergeCell ref="AHG34:AHH34"/>
    <mergeCell ref="AHI34:AHJ34"/>
    <mergeCell ref="AHK34:AHL34"/>
    <mergeCell ref="AGS34:AGT34"/>
    <mergeCell ref="AGU34:AGV34"/>
    <mergeCell ref="AGW34:AGX34"/>
    <mergeCell ref="AGY34:AGZ34"/>
    <mergeCell ref="AHA34:AHB34"/>
    <mergeCell ref="AGI34:AGJ34"/>
    <mergeCell ref="AGK34:AGL34"/>
    <mergeCell ref="AGM34:AGN34"/>
    <mergeCell ref="AGO34:AGP34"/>
    <mergeCell ref="AGQ34:AGR34"/>
    <mergeCell ref="AFY34:AFZ34"/>
    <mergeCell ref="AGA34:AGB34"/>
    <mergeCell ref="AGC34:AGD34"/>
    <mergeCell ref="AGE34:AGF34"/>
    <mergeCell ref="AGG34:AGH34"/>
    <mergeCell ref="AFO34:AFP34"/>
    <mergeCell ref="AFQ34:AFR34"/>
    <mergeCell ref="AFS34:AFT34"/>
    <mergeCell ref="AFU34:AFV34"/>
    <mergeCell ref="AFW34:AFX34"/>
    <mergeCell ref="AFE34:AFF34"/>
    <mergeCell ref="AFG34:AFH34"/>
    <mergeCell ref="AFI34:AFJ34"/>
    <mergeCell ref="AFK34:AFL34"/>
    <mergeCell ref="AFM34:AFN34"/>
    <mergeCell ref="AEU34:AEV34"/>
    <mergeCell ref="AEW34:AEX34"/>
    <mergeCell ref="AEY34:AEZ34"/>
    <mergeCell ref="AFA34:AFB34"/>
    <mergeCell ref="AFC34:AFD34"/>
    <mergeCell ref="AJU34:AJV34"/>
    <mergeCell ref="AJW34:AJX34"/>
    <mergeCell ref="AJY34:AJZ34"/>
    <mergeCell ref="AKA34:AKB34"/>
    <mergeCell ref="AKC34:AKD34"/>
    <mergeCell ref="AJK34:AJL34"/>
    <mergeCell ref="AJM34:AJN34"/>
    <mergeCell ref="AJO34:AJP34"/>
    <mergeCell ref="AJQ34:AJR34"/>
    <mergeCell ref="AJS34:AJT34"/>
    <mergeCell ref="AJA34:AJB34"/>
    <mergeCell ref="AJC34:AJD34"/>
    <mergeCell ref="AJE34:AJF34"/>
    <mergeCell ref="AJG34:AJH34"/>
    <mergeCell ref="AJI34:AJJ34"/>
    <mergeCell ref="AIQ34:AIR34"/>
    <mergeCell ref="AIS34:AIT34"/>
    <mergeCell ref="AIU34:AIV34"/>
    <mergeCell ref="AIW34:AIX34"/>
    <mergeCell ref="AIY34:AIZ34"/>
    <mergeCell ref="AIG34:AIH34"/>
    <mergeCell ref="AII34:AIJ34"/>
    <mergeCell ref="AIK34:AIL34"/>
    <mergeCell ref="AIM34:AIN34"/>
    <mergeCell ref="AIO34:AIP34"/>
    <mergeCell ref="AHW34:AHX34"/>
    <mergeCell ref="AHY34:AHZ34"/>
    <mergeCell ref="AIA34:AIB34"/>
    <mergeCell ref="AIC34:AID34"/>
    <mergeCell ref="AIE34:AIF34"/>
    <mergeCell ref="AHM34:AHN34"/>
    <mergeCell ref="AHO34:AHP34"/>
    <mergeCell ref="AHQ34:AHR34"/>
    <mergeCell ref="AHS34:AHT34"/>
    <mergeCell ref="AHU34:AHV34"/>
    <mergeCell ref="AMM34:AMN34"/>
    <mergeCell ref="AMO34:AMP34"/>
    <mergeCell ref="AMQ34:AMR34"/>
    <mergeCell ref="AMS34:AMT34"/>
    <mergeCell ref="AMU34:AMV34"/>
    <mergeCell ref="AMC34:AMD34"/>
    <mergeCell ref="AME34:AMF34"/>
    <mergeCell ref="AMG34:AMH34"/>
    <mergeCell ref="AMI34:AMJ34"/>
    <mergeCell ref="AMK34:AML34"/>
    <mergeCell ref="ALS34:ALT34"/>
    <mergeCell ref="ALU34:ALV34"/>
    <mergeCell ref="ALW34:ALX34"/>
    <mergeCell ref="ALY34:ALZ34"/>
    <mergeCell ref="AMA34:AMB34"/>
    <mergeCell ref="ALI34:ALJ34"/>
    <mergeCell ref="ALK34:ALL34"/>
    <mergeCell ref="ALM34:ALN34"/>
    <mergeCell ref="ALO34:ALP34"/>
    <mergeCell ref="ALQ34:ALR34"/>
    <mergeCell ref="AKY34:AKZ34"/>
    <mergeCell ref="ALA34:ALB34"/>
    <mergeCell ref="ALC34:ALD34"/>
    <mergeCell ref="ALE34:ALF34"/>
    <mergeCell ref="ALG34:ALH34"/>
    <mergeCell ref="AKO34:AKP34"/>
    <mergeCell ref="AKQ34:AKR34"/>
    <mergeCell ref="AKS34:AKT34"/>
    <mergeCell ref="AKU34:AKV34"/>
    <mergeCell ref="AKW34:AKX34"/>
    <mergeCell ref="AKE34:AKF34"/>
    <mergeCell ref="AKG34:AKH34"/>
    <mergeCell ref="AKI34:AKJ34"/>
    <mergeCell ref="AKK34:AKL34"/>
    <mergeCell ref="AKM34:AKN34"/>
    <mergeCell ref="APE34:APF34"/>
    <mergeCell ref="APG34:APH34"/>
    <mergeCell ref="API34:APJ34"/>
    <mergeCell ref="APK34:APL34"/>
    <mergeCell ref="APM34:APN34"/>
    <mergeCell ref="AOU34:AOV34"/>
    <mergeCell ref="AOW34:AOX34"/>
    <mergeCell ref="AOY34:AOZ34"/>
    <mergeCell ref="APA34:APB34"/>
    <mergeCell ref="APC34:APD34"/>
    <mergeCell ref="AOK34:AOL34"/>
    <mergeCell ref="AOM34:AON34"/>
    <mergeCell ref="AOO34:AOP34"/>
    <mergeCell ref="AOQ34:AOR34"/>
    <mergeCell ref="AOS34:AOT34"/>
    <mergeCell ref="AOA34:AOB34"/>
    <mergeCell ref="AOC34:AOD34"/>
    <mergeCell ref="AOE34:AOF34"/>
    <mergeCell ref="AOG34:AOH34"/>
    <mergeCell ref="AOI34:AOJ34"/>
    <mergeCell ref="ANQ34:ANR34"/>
    <mergeCell ref="ANS34:ANT34"/>
    <mergeCell ref="ANU34:ANV34"/>
    <mergeCell ref="ANW34:ANX34"/>
    <mergeCell ref="ANY34:ANZ34"/>
    <mergeCell ref="ANG34:ANH34"/>
    <mergeCell ref="ANI34:ANJ34"/>
    <mergeCell ref="ANK34:ANL34"/>
    <mergeCell ref="ANM34:ANN34"/>
    <mergeCell ref="ANO34:ANP34"/>
    <mergeCell ref="AMW34:AMX34"/>
    <mergeCell ref="AMY34:AMZ34"/>
    <mergeCell ref="ANA34:ANB34"/>
    <mergeCell ref="ANC34:AND34"/>
    <mergeCell ref="ANE34:ANF34"/>
    <mergeCell ref="ARW34:ARX34"/>
    <mergeCell ref="ARY34:ARZ34"/>
    <mergeCell ref="ASA34:ASB34"/>
    <mergeCell ref="ASC34:ASD34"/>
    <mergeCell ref="ASE34:ASF34"/>
    <mergeCell ref="ARM34:ARN34"/>
    <mergeCell ref="ARO34:ARP34"/>
    <mergeCell ref="ARQ34:ARR34"/>
    <mergeCell ref="ARS34:ART34"/>
    <mergeCell ref="ARU34:ARV34"/>
    <mergeCell ref="ARC34:ARD34"/>
    <mergeCell ref="ARE34:ARF34"/>
    <mergeCell ref="ARG34:ARH34"/>
    <mergeCell ref="ARI34:ARJ34"/>
    <mergeCell ref="ARK34:ARL34"/>
    <mergeCell ref="AQS34:AQT34"/>
    <mergeCell ref="AQU34:AQV34"/>
    <mergeCell ref="AQW34:AQX34"/>
    <mergeCell ref="AQY34:AQZ34"/>
    <mergeCell ref="ARA34:ARB34"/>
    <mergeCell ref="AQI34:AQJ34"/>
    <mergeCell ref="AQK34:AQL34"/>
    <mergeCell ref="AQM34:AQN34"/>
    <mergeCell ref="AQO34:AQP34"/>
    <mergeCell ref="AQQ34:AQR34"/>
    <mergeCell ref="APY34:APZ34"/>
    <mergeCell ref="AQA34:AQB34"/>
    <mergeCell ref="AQC34:AQD34"/>
    <mergeCell ref="AQE34:AQF34"/>
    <mergeCell ref="AQG34:AQH34"/>
    <mergeCell ref="APO34:APP34"/>
    <mergeCell ref="APQ34:APR34"/>
    <mergeCell ref="APS34:APT34"/>
    <mergeCell ref="APU34:APV34"/>
    <mergeCell ref="APW34:APX34"/>
    <mergeCell ref="AUO34:AUP34"/>
    <mergeCell ref="AUQ34:AUR34"/>
    <mergeCell ref="AUS34:AUT34"/>
    <mergeCell ref="AUU34:AUV34"/>
    <mergeCell ref="AUW34:AUX34"/>
    <mergeCell ref="AUE34:AUF34"/>
    <mergeCell ref="AUG34:AUH34"/>
    <mergeCell ref="AUI34:AUJ34"/>
    <mergeCell ref="AUK34:AUL34"/>
    <mergeCell ref="AUM34:AUN34"/>
    <mergeCell ref="ATU34:ATV34"/>
    <mergeCell ref="ATW34:ATX34"/>
    <mergeCell ref="ATY34:ATZ34"/>
    <mergeCell ref="AUA34:AUB34"/>
    <mergeCell ref="AUC34:AUD34"/>
    <mergeCell ref="ATK34:ATL34"/>
    <mergeCell ref="ATM34:ATN34"/>
    <mergeCell ref="ATO34:ATP34"/>
    <mergeCell ref="ATQ34:ATR34"/>
    <mergeCell ref="ATS34:ATT34"/>
    <mergeCell ref="ATA34:ATB34"/>
    <mergeCell ref="ATC34:ATD34"/>
    <mergeCell ref="ATE34:ATF34"/>
    <mergeCell ref="ATG34:ATH34"/>
    <mergeCell ref="ATI34:ATJ34"/>
    <mergeCell ref="ASQ34:ASR34"/>
    <mergeCell ref="ASS34:AST34"/>
    <mergeCell ref="ASU34:ASV34"/>
    <mergeCell ref="ASW34:ASX34"/>
    <mergeCell ref="ASY34:ASZ34"/>
    <mergeCell ref="ASG34:ASH34"/>
    <mergeCell ref="ASI34:ASJ34"/>
    <mergeCell ref="ASK34:ASL34"/>
    <mergeCell ref="ASM34:ASN34"/>
    <mergeCell ref="ASO34:ASP34"/>
    <mergeCell ref="AXG34:AXH34"/>
    <mergeCell ref="AXI34:AXJ34"/>
    <mergeCell ref="AXK34:AXL34"/>
    <mergeCell ref="AXM34:AXN34"/>
    <mergeCell ref="AXO34:AXP34"/>
    <mergeCell ref="AWW34:AWX34"/>
    <mergeCell ref="AWY34:AWZ34"/>
    <mergeCell ref="AXA34:AXB34"/>
    <mergeCell ref="AXC34:AXD34"/>
    <mergeCell ref="AXE34:AXF34"/>
    <mergeCell ref="AWM34:AWN34"/>
    <mergeCell ref="AWO34:AWP34"/>
    <mergeCell ref="AWQ34:AWR34"/>
    <mergeCell ref="AWS34:AWT34"/>
    <mergeCell ref="AWU34:AWV34"/>
    <mergeCell ref="AWC34:AWD34"/>
    <mergeCell ref="AWE34:AWF34"/>
    <mergeCell ref="AWG34:AWH34"/>
    <mergeCell ref="AWI34:AWJ34"/>
    <mergeCell ref="AWK34:AWL34"/>
    <mergeCell ref="AVS34:AVT34"/>
    <mergeCell ref="AVU34:AVV34"/>
    <mergeCell ref="AVW34:AVX34"/>
    <mergeCell ref="AVY34:AVZ34"/>
    <mergeCell ref="AWA34:AWB34"/>
    <mergeCell ref="AVI34:AVJ34"/>
    <mergeCell ref="AVK34:AVL34"/>
    <mergeCell ref="AVM34:AVN34"/>
    <mergeCell ref="AVO34:AVP34"/>
    <mergeCell ref="AVQ34:AVR34"/>
    <mergeCell ref="AUY34:AUZ34"/>
    <mergeCell ref="AVA34:AVB34"/>
    <mergeCell ref="AVC34:AVD34"/>
    <mergeCell ref="AVE34:AVF34"/>
    <mergeCell ref="AVG34:AVH34"/>
    <mergeCell ref="AZY34:AZZ34"/>
    <mergeCell ref="BAA34:BAB34"/>
    <mergeCell ref="BAC34:BAD34"/>
    <mergeCell ref="BAE34:BAF34"/>
    <mergeCell ref="BAG34:BAH34"/>
    <mergeCell ref="AZO34:AZP34"/>
    <mergeCell ref="AZQ34:AZR34"/>
    <mergeCell ref="AZS34:AZT34"/>
    <mergeCell ref="AZU34:AZV34"/>
    <mergeCell ref="AZW34:AZX34"/>
    <mergeCell ref="AZE34:AZF34"/>
    <mergeCell ref="AZG34:AZH34"/>
    <mergeCell ref="AZI34:AZJ34"/>
    <mergeCell ref="AZK34:AZL34"/>
    <mergeCell ref="AZM34:AZN34"/>
    <mergeCell ref="AYU34:AYV34"/>
    <mergeCell ref="AYW34:AYX34"/>
    <mergeCell ref="AYY34:AYZ34"/>
    <mergeCell ref="AZA34:AZB34"/>
    <mergeCell ref="AZC34:AZD34"/>
    <mergeCell ref="AYK34:AYL34"/>
    <mergeCell ref="AYM34:AYN34"/>
    <mergeCell ref="AYO34:AYP34"/>
    <mergeCell ref="AYQ34:AYR34"/>
    <mergeCell ref="AYS34:AYT34"/>
    <mergeCell ref="AYA34:AYB34"/>
    <mergeCell ref="AYC34:AYD34"/>
    <mergeCell ref="AYE34:AYF34"/>
    <mergeCell ref="AYG34:AYH34"/>
    <mergeCell ref="AYI34:AYJ34"/>
    <mergeCell ref="AXQ34:AXR34"/>
    <mergeCell ref="AXS34:AXT34"/>
    <mergeCell ref="AXU34:AXV34"/>
    <mergeCell ref="AXW34:AXX34"/>
    <mergeCell ref="AXY34:AXZ34"/>
    <mergeCell ref="BCQ34:BCR34"/>
    <mergeCell ref="BCS34:BCT34"/>
    <mergeCell ref="BCU34:BCV34"/>
    <mergeCell ref="BCW34:BCX34"/>
    <mergeCell ref="BCY34:BCZ34"/>
    <mergeCell ref="BCG34:BCH34"/>
    <mergeCell ref="BCI34:BCJ34"/>
    <mergeCell ref="BCK34:BCL34"/>
    <mergeCell ref="BCM34:BCN34"/>
    <mergeCell ref="BCO34:BCP34"/>
    <mergeCell ref="BBW34:BBX34"/>
    <mergeCell ref="BBY34:BBZ34"/>
    <mergeCell ref="BCA34:BCB34"/>
    <mergeCell ref="BCC34:BCD34"/>
    <mergeCell ref="BCE34:BCF34"/>
    <mergeCell ref="BBM34:BBN34"/>
    <mergeCell ref="BBO34:BBP34"/>
    <mergeCell ref="BBQ34:BBR34"/>
    <mergeCell ref="BBS34:BBT34"/>
    <mergeCell ref="BBU34:BBV34"/>
    <mergeCell ref="BBC34:BBD34"/>
    <mergeCell ref="BBE34:BBF34"/>
    <mergeCell ref="BBG34:BBH34"/>
    <mergeCell ref="BBI34:BBJ34"/>
    <mergeCell ref="BBK34:BBL34"/>
    <mergeCell ref="BAS34:BAT34"/>
    <mergeCell ref="BAU34:BAV34"/>
    <mergeCell ref="BAW34:BAX34"/>
    <mergeCell ref="BAY34:BAZ34"/>
    <mergeCell ref="BBA34:BBB34"/>
    <mergeCell ref="BAI34:BAJ34"/>
    <mergeCell ref="BAK34:BAL34"/>
    <mergeCell ref="BAM34:BAN34"/>
    <mergeCell ref="BAO34:BAP34"/>
    <mergeCell ref="BAQ34:BAR34"/>
    <mergeCell ref="BFI34:BFJ34"/>
    <mergeCell ref="BFK34:BFL34"/>
    <mergeCell ref="BFM34:BFN34"/>
    <mergeCell ref="BFO34:BFP34"/>
    <mergeCell ref="BFQ34:BFR34"/>
    <mergeCell ref="BEY34:BEZ34"/>
    <mergeCell ref="BFA34:BFB34"/>
    <mergeCell ref="BFC34:BFD34"/>
    <mergeCell ref="BFE34:BFF34"/>
    <mergeCell ref="BFG34:BFH34"/>
    <mergeCell ref="BEO34:BEP34"/>
    <mergeCell ref="BEQ34:BER34"/>
    <mergeCell ref="BES34:BET34"/>
    <mergeCell ref="BEU34:BEV34"/>
    <mergeCell ref="BEW34:BEX34"/>
    <mergeCell ref="BEE34:BEF34"/>
    <mergeCell ref="BEG34:BEH34"/>
    <mergeCell ref="BEI34:BEJ34"/>
    <mergeCell ref="BEK34:BEL34"/>
    <mergeCell ref="BEM34:BEN34"/>
    <mergeCell ref="BDU34:BDV34"/>
    <mergeCell ref="BDW34:BDX34"/>
    <mergeCell ref="BDY34:BDZ34"/>
    <mergeCell ref="BEA34:BEB34"/>
    <mergeCell ref="BEC34:BED34"/>
    <mergeCell ref="BDK34:BDL34"/>
    <mergeCell ref="BDM34:BDN34"/>
    <mergeCell ref="BDO34:BDP34"/>
    <mergeCell ref="BDQ34:BDR34"/>
    <mergeCell ref="BDS34:BDT34"/>
    <mergeCell ref="BDA34:BDB34"/>
    <mergeCell ref="BDC34:BDD34"/>
    <mergeCell ref="BDE34:BDF34"/>
    <mergeCell ref="BDG34:BDH34"/>
    <mergeCell ref="BDI34:BDJ34"/>
    <mergeCell ref="BIA34:BIB34"/>
    <mergeCell ref="BIC34:BID34"/>
    <mergeCell ref="BIE34:BIF34"/>
    <mergeCell ref="BIG34:BIH34"/>
    <mergeCell ref="BII34:BIJ34"/>
    <mergeCell ref="BHQ34:BHR34"/>
    <mergeCell ref="BHS34:BHT34"/>
    <mergeCell ref="BHU34:BHV34"/>
    <mergeCell ref="BHW34:BHX34"/>
    <mergeCell ref="BHY34:BHZ34"/>
    <mergeCell ref="BHG34:BHH34"/>
    <mergeCell ref="BHI34:BHJ34"/>
    <mergeCell ref="BHK34:BHL34"/>
    <mergeCell ref="BHM34:BHN34"/>
    <mergeCell ref="BHO34:BHP34"/>
    <mergeCell ref="BGW34:BGX34"/>
    <mergeCell ref="BGY34:BGZ34"/>
    <mergeCell ref="BHA34:BHB34"/>
    <mergeCell ref="BHC34:BHD34"/>
    <mergeCell ref="BHE34:BHF34"/>
    <mergeCell ref="BGM34:BGN34"/>
    <mergeCell ref="BGO34:BGP34"/>
    <mergeCell ref="BGQ34:BGR34"/>
    <mergeCell ref="BGS34:BGT34"/>
    <mergeCell ref="BGU34:BGV34"/>
    <mergeCell ref="BGC34:BGD34"/>
    <mergeCell ref="BGE34:BGF34"/>
    <mergeCell ref="BGG34:BGH34"/>
    <mergeCell ref="BGI34:BGJ34"/>
    <mergeCell ref="BGK34:BGL34"/>
    <mergeCell ref="BFS34:BFT34"/>
    <mergeCell ref="BFU34:BFV34"/>
    <mergeCell ref="BFW34:BFX34"/>
    <mergeCell ref="BFY34:BFZ34"/>
    <mergeCell ref="BGA34:BGB34"/>
    <mergeCell ref="BKS34:BKT34"/>
    <mergeCell ref="BKU34:BKV34"/>
    <mergeCell ref="BKW34:BKX34"/>
    <mergeCell ref="BKY34:BKZ34"/>
    <mergeCell ref="BLA34:BLB34"/>
    <mergeCell ref="BKI34:BKJ34"/>
    <mergeCell ref="BKK34:BKL34"/>
    <mergeCell ref="BKM34:BKN34"/>
    <mergeCell ref="BKO34:BKP34"/>
    <mergeCell ref="BKQ34:BKR34"/>
    <mergeCell ref="BJY34:BJZ34"/>
    <mergeCell ref="BKA34:BKB34"/>
    <mergeCell ref="BKC34:BKD34"/>
    <mergeCell ref="BKE34:BKF34"/>
    <mergeCell ref="BKG34:BKH34"/>
    <mergeCell ref="BJO34:BJP34"/>
    <mergeCell ref="BJQ34:BJR34"/>
    <mergeCell ref="BJS34:BJT34"/>
    <mergeCell ref="BJU34:BJV34"/>
    <mergeCell ref="BJW34:BJX34"/>
    <mergeCell ref="BJE34:BJF34"/>
    <mergeCell ref="BJG34:BJH34"/>
    <mergeCell ref="BJI34:BJJ34"/>
    <mergeCell ref="BJK34:BJL34"/>
    <mergeCell ref="BJM34:BJN34"/>
    <mergeCell ref="BIU34:BIV34"/>
    <mergeCell ref="BIW34:BIX34"/>
    <mergeCell ref="BIY34:BIZ34"/>
    <mergeCell ref="BJA34:BJB34"/>
    <mergeCell ref="BJC34:BJD34"/>
    <mergeCell ref="BIK34:BIL34"/>
    <mergeCell ref="BIM34:BIN34"/>
    <mergeCell ref="BIO34:BIP34"/>
    <mergeCell ref="BIQ34:BIR34"/>
    <mergeCell ref="BIS34:BIT34"/>
    <mergeCell ref="BNK34:BNL34"/>
    <mergeCell ref="BNM34:BNN34"/>
    <mergeCell ref="BNO34:BNP34"/>
    <mergeCell ref="BNQ34:BNR34"/>
    <mergeCell ref="BNS34:BNT34"/>
    <mergeCell ref="BNA34:BNB34"/>
    <mergeCell ref="BNC34:BND34"/>
    <mergeCell ref="BNE34:BNF34"/>
    <mergeCell ref="BNG34:BNH34"/>
    <mergeCell ref="BNI34:BNJ34"/>
    <mergeCell ref="BMQ34:BMR34"/>
    <mergeCell ref="BMS34:BMT34"/>
    <mergeCell ref="BMU34:BMV34"/>
    <mergeCell ref="BMW34:BMX34"/>
    <mergeCell ref="BMY34:BMZ34"/>
    <mergeCell ref="BMG34:BMH34"/>
    <mergeCell ref="BMI34:BMJ34"/>
    <mergeCell ref="BMK34:BML34"/>
    <mergeCell ref="BMM34:BMN34"/>
    <mergeCell ref="BMO34:BMP34"/>
    <mergeCell ref="BLW34:BLX34"/>
    <mergeCell ref="BLY34:BLZ34"/>
    <mergeCell ref="BMA34:BMB34"/>
    <mergeCell ref="BMC34:BMD34"/>
    <mergeCell ref="BME34:BMF34"/>
    <mergeCell ref="BLM34:BLN34"/>
    <mergeCell ref="BLO34:BLP34"/>
    <mergeCell ref="BLQ34:BLR34"/>
    <mergeCell ref="BLS34:BLT34"/>
    <mergeCell ref="BLU34:BLV34"/>
    <mergeCell ref="BLC34:BLD34"/>
    <mergeCell ref="BLE34:BLF34"/>
    <mergeCell ref="BLG34:BLH34"/>
    <mergeCell ref="BLI34:BLJ34"/>
    <mergeCell ref="BLK34:BLL34"/>
    <mergeCell ref="BQC34:BQD34"/>
    <mergeCell ref="BQE34:BQF34"/>
    <mergeCell ref="BQG34:BQH34"/>
    <mergeCell ref="BQI34:BQJ34"/>
    <mergeCell ref="BQK34:BQL34"/>
    <mergeCell ref="BPS34:BPT34"/>
    <mergeCell ref="BPU34:BPV34"/>
    <mergeCell ref="BPW34:BPX34"/>
    <mergeCell ref="BPY34:BPZ34"/>
    <mergeCell ref="BQA34:BQB34"/>
    <mergeCell ref="BPI34:BPJ34"/>
    <mergeCell ref="BPK34:BPL34"/>
    <mergeCell ref="BPM34:BPN34"/>
    <mergeCell ref="BPO34:BPP34"/>
    <mergeCell ref="BPQ34:BPR34"/>
    <mergeCell ref="BOY34:BOZ34"/>
    <mergeCell ref="BPA34:BPB34"/>
    <mergeCell ref="BPC34:BPD34"/>
    <mergeCell ref="BPE34:BPF34"/>
    <mergeCell ref="BPG34:BPH34"/>
    <mergeCell ref="BOO34:BOP34"/>
    <mergeCell ref="BOQ34:BOR34"/>
    <mergeCell ref="BOS34:BOT34"/>
    <mergeCell ref="BOU34:BOV34"/>
    <mergeCell ref="BOW34:BOX34"/>
    <mergeCell ref="BOE34:BOF34"/>
    <mergeCell ref="BOG34:BOH34"/>
    <mergeCell ref="BOI34:BOJ34"/>
    <mergeCell ref="BOK34:BOL34"/>
    <mergeCell ref="BOM34:BON34"/>
    <mergeCell ref="BNU34:BNV34"/>
    <mergeCell ref="BNW34:BNX34"/>
    <mergeCell ref="BNY34:BNZ34"/>
    <mergeCell ref="BOA34:BOB34"/>
    <mergeCell ref="BOC34:BOD34"/>
    <mergeCell ref="BSU34:BSV34"/>
    <mergeCell ref="BSW34:BSX34"/>
    <mergeCell ref="BSY34:BSZ34"/>
    <mergeCell ref="BTA34:BTB34"/>
    <mergeCell ref="BTC34:BTD34"/>
    <mergeCell ref="BSK34:BSL34"/>
    <mergeCell ref="BSM34:BSN34"/>
    <mergeCell ref="BSO34:BSP34"/>
    <mergeCell ref="BSQ34:BSR34"/>
    <mergeCell ref="BSS34:BST34"/>
    <mergeCell ref="BSA34:BSB34"/>
    <mergeCell ref="BSC34:BSD34"/>
    <mergeCell ref="BSE34:BSF34"/>
    <mergeCell ref="BSG34:BSH34"/>
    <mergeCell ref="BSI34:BSJ34"/>
    <mergeCell ref="BRQ34:BRR34"/>
    <mergeCell ref="BRS34:BRT34"/>
    <mergeCell ref="BRU34:BRV34"/>
    <mergeCell ref="BRW34:BRX34"/>
    <mergeCell ref="BRY34:BRZ34"/>
    <mergeCell ref="BRG34:BRH34"/>
    <mergeCell ref="BRI34:BRJ34"/>
    <mergeCell ref="BRK34:BRL34"/>
    <mergeCell ref="BRM34:BRN34"/>
    <mergeCell ref="BRO34:BRP34"/>
    <mergeCell ref="BQW34:BQX34"/>
    <mergeCell ref="BQY34:BQZ34"/>
    <mergeCell ref="BRA34:BRB34"/>
    <mergeCell ref="BRC34:BRD34"/>
    <mergeCell ref="BRE34:BRF34"/>
    <mergeCell ref="BQM34:BQN34"/>
    <mergeCell ref="BQO34:BQP34"/>
    <mergeCell ref="BQQ34:BQR34"/>
    <mergeCell ref="BQS34:BQT34"/>
    <mergeCell ref="BQU34:BQV34"/>
    <mergeCell ref="BVM34:BVN34"/>
    <mergeCell ref="BVO34:BVP34"/>
    <mergeCell ref="BVQ34:BVR34"/>
    <mergeCell ref="BVS34:BVT34"/>
    <mergeCell ref="BVU34:BVV34"/>
    <mergeCell ref="BVC34:BVD34"/>
    <mergeCell ref="BVE34:BVF34"/>
    <mergeCell ref="BVG34:BVH34"/>
    <mergeCell ref="BVI34:BVJ34"/>
    <mergeCell ref="BVK34:BVL34"/>
    <mergeCell ref="BUS34:BUT34"/>
    <mergeCell ref="BUU34:BUV34"/>
    <mergeCell ref="BUW34:BUX34"/>
    <mergeCell ref="BUY34:BUZ34"/>
    <mergeCell ref="BVA34:BVB34"/>
    <mergeCell ref="BUI34:BUJ34"/>
    <mergeCell ref="BUK34:BUL34"/>
    <mergeCell ref="BUM34:BUN34"/>
    <mergeCell ref="BUO34:BUP34"/>
    <mergeCell ref="BUQ34:BUR34"/>
    <mergeCell ref="BTY34:BTZ34"/>
    <mergeCell ref="BUA34:BUB34"/>
    <mergeCell ref="BUC34:BUD34"/>
    <mergeCell ref="BUE34:BUF34"/>
    <mergeCell ref="BUG34:BUH34"/>
    <mergeCell ref="BTO34:BTP34"/>
    <mergeCell ref="BTQ34:BTR34"/>
    <mergeCell ref="BTS34:BTT34"/>
    <mergeCell ref="BTU34:BTV34"/>
    <mergeCell ref="BTW34:BTX34"/>
    <mergeCell ref="BTE34:BTF34"/>
    <mergeCell ref="BTG34:BTH34"/>
    <mergeCell ref="BTI34:BTJ34"/>
    <mergeCell ref="BTK34:BTL34"/>
    <mergeCell ref="BTM34:BTN34"/>
    <mergeCell ref="BYE34:BYF34"/>
    <mergeCell ref="BYG34:BYH34"/>
    <mergeCell ref="BYI34:BYJ34"/>
    <mergeCell ref="BYK34:BYL34"/>
    <mergeCell ref="BYM34:BYN34"/>
    <mergeCell ref="BXU34:BXV34"/>
    <mergeCell ref="BXW34:BXX34"/>
    <mergeCell ref="BXY34:BXZ34"/>
    <mergeCell ref="BYA34:BYB34"/>
    <mergeCell ref="BYC34:BYD34"/>
    <mergeCell ref="BXK34:BXL34"/>
    <mergeCell ref="BXM34:BXN34"/>
    <mergeCell ref="BXO34:BXP34"/>
    <mergeCell ref="BXQ34:BXR34"/>
    <mergeCell ref="BXS34:BXT34"/>
    <mergeCell ref="BXA34:BXB34"/>
    <mergeCell ref="BXC34:BXD34"/>
    <mergeCell ref="BXE34:BXF34"/>
    <mergeCell ref="BXG34:BXH34"/>
    <mergeCell ref="BXI34:BXJ34"/>
    <mergeCell ref="BWQ34:BWR34"/>
    <mergeCell ref="BWS34:BWT34"/>
    <mergeCell ref="BWU34:BWV34"/>
    <mergeCell ref="BWW34:BWX34"/>
    <mergeCell ref="BWY34:BWZ34"/>
    <mergeCell ref="BWG34:BWH34"/>
    <mergeCell ref="BWI34:BWJ34"/>
    <mergeCell ref="BWK34:BWL34"/>
    <mergeCell ref="BWM34:BWN34"/>
    <mergeCell ref="BWO34:BWP34"/>
    <mergeCell ref="BVW34:BVX34"/>
    <mergeCell ref="BVY34:BVZ34"/>
    <mergeCell ref="BWA34:BWB34"/>
    <mergeCell ref="BWC34:BWD34"/>
    <mergeCell ref="BWE34:BWF34"/>
    <mergeCell ref="CAW34:CAX34"/>
    <mergeCell ref="CAY34:CAZ34"/>
    <mergeCell ref="CBA34:CBB34"/>
    <mergeCell ref="CBC34:CBD34"/>
    <mergeCell ref="CBE34:CBF34"/>
    <mergeCell ref="CAM34:CAN34"/>
    <mergeCell ref="CAO34:CAP34"/>
    <mergeCell ref="CAQ34:CAR34"/>
    <mergeCell ref="CAS34:CAT34"/>
    <mergeCell ref="CAU34:CAV34"/>
    <mergeCell ref="CAC34:CAD34"/>
    <mergeCell ref="CAE34:CAF34"/>
    <mergeCell ref="CAG34:CAH34"/>
    <mergeCell ref="CAI34:CAJ34"/>
    <mergeCell ref="CAK34:CAL34"/>
    <mergeCell ref="BZS34:BZT34"/>
    <mergeCell ref="BZU34:BZV34"/>
    <mergeCell ref="BZW34:BZX34"/>
    <mergeCell ref="BZY34:BZZ34"/>
    <mergeCell ref="CAA34:CAB34"/>
    <mergeCell ref="BZI34:BZJ34"/>
    <mergeCell ref="BZK34:BZL34"/>
    <mergeCell ref="BZM34:BZN34"/>
    <mergeCell ref="BZO34:BZP34"/>
    <mergeCell ref="BZQ34:BZR34"/>
    <mergeCell ref="BYY34:BYZ34"/>
    <mergeCell ref="BZA34:BZB34"/>
    <mergeCell ref="BZC34:BZD34"/>
    <mergeCell ref="BZE34:BZF34"/>
    <mergeCell ref="BZG34:BZH34"/>
    <mergeCell ref="BYO34:BYP34"/>
    <mergeCell ref="BYQ34:BYR34"/>
    <mergeCell ref="BYS34:BYT34"/>
    <mergeCell ref="BYU34:BYV34"/>
    <mergeCell ref="BYW34:BYX34"/>
    <mergeCell ref="CDO34:CDP34"/>
    <mergeCell ref="CDQ34:CDR34"/>
    <mergeCell ref="CDS34:CDT34"/>
    <mergeCell ref="CDU34:CDV34"/>
    <mergeCell ref="CDW34:CDX34"/>
    <mergeCell ref="CDE34:CDF34"/>
    <mergeCell ref="CDG34:CDH34"/>
    <mergeCell ref="CDI34:CDJ34"/>
    <mergeCell ref="CDK34:CDL34"/>
    <mergeCell ref="CDM34:CDN34"/>
    <mergeCell ref="CCU34:CCV34"/>
    <mergeCell ref="CCW34:CCX34"/>
    <mergeCell ref="CCY34:CCZ34"/>
    <mergeCell ref="CDA34:CDB34"/>
    <mergeCell ref="CDC34:CDD34"/>
    <mergeCell ref="CCK34:CCL34"/>
    <mergeCell ref="CCM34:CCN34"/>
    <mergeCell ref="CCO34:CCP34"/>
    <mergeCell ref="CCQ34:CCR34"/>
    <mergeCell ref="CCS34:CCT34"/>
    <mergeCell ref="CCA34:CCB34"/>
    <mergeCell ref="CCC34:CCD34"/>
    <mergeCell ref="CCE34:CCF34"/>
    <mergeCell ref="CCG34:CCH34"/>
    <mergeCell ref="CCI34:CCJ34"/>
    <mergeCell ref="CBQ34:CBR34"/>
    <mergeCell ref="CBS34:CBT34"/>
    <mergeCell ref="CBU34:CBV34"/>
    <mergeCell ref="CBW34:CBX34"/>
    <mergeCell ref="CBY34:CBZ34"/>
    <mergeCell ref="CBG34:CBH34"/>
    <mergeCell ref="CBI34:CBJ34"/>
    <mergeCell ref="CBK34:CBL34"/>
    <mergeCell ref="CBM34:CBN34"/>
    <mergeCell ref="CBO34:CBP34"/>
    <mergeCell ref="CGG34:CGH34"/>
    <mergeCell ref="CGI34:CGJ34"/>
    <mergeCell ref="CGK34:CGL34"/>
    <mergeCell ref="CGM34:CGN34"/>
    <mergeCell ref="CGO34:CGP34"/>
    <mergeCell ref="CFW34:CFX34"/>
    <mergeCell ref="CFY34:CFZ34"/>
    <mergeCell ref="CGA34:CGB34"/>
    <mergeCell ref="CGC34:CGD34"/>
    <mergeCell ref="CGE34:CGF34"/>
    <mergeCell ref="CFM34:CFN34"/>
    <mergeCell ref="CFO34:CFP34"/>
    <mergeCell ref="CFQ34:CFR34"/>
    <mergeCell ref="CFS34:CFT34"/>
    <mergeCell ref="CFU34:CFV34"/>
    <mergeCell ref="CFC34:CFD34"/>
    <mergeCell ref="CFE34:CFF34"/>
    <mergeCell ref="CFG34:CFH34"/>
    <mergeCell ref="CFI34:CFJ34"/>
    <mergeCell ref="CFK34:CFL34"/>
    <mergeCell ref="CES34:CET34"/>
    <mergeCell ref="CEU34:CEV34"/>
    <mergeCell ref="CEW34:CEX34"/>
    <mergeCell ref="CEY34:CEZ34"/>
    <mergeCell ref="CFA34:CFB34"/>
    <mergeCell ref="CEI34:CEJ34"/>
    <mergeCell ref="CEK34:CEL34"/>
    <mergeCell ref="CEM34:CEN34"/>
    <mergeCell ref="CEO34:CEP34"/>
    <mergeCell ref="CEQ34:CER34"/>
    <mergeCell ref="CDY34:CDZ34"/>
    <mergeCell ref="CEA34:CEB34"/>
    <mergeCell ref="CEC34:CED34"/>
    <mergeCell ref="CEE34:CEF34"/>
    <mergeCell ref="CEG34:CEH34"/>
    <mergeCell ref="CIY34:CIZ34"/>
    <mergeCell ref="CJA34:CJB34"/>
    <mergeCell ref="CJC34:CJD34"/>
    <mergeCell ref="CJE34:CJF34"/>
    <mergeCell ref="CJG34:CJH34"/>
    <mergeCell ref="CIO34:CIP34"/>
    <mergeCell ref="CIQ34:CIR34"/>
    <mergeCell ref="CIS34:CIT34"/>
    <mergeCell ref="CIU34:CIV34"/>
    <mergeCell ref="CIW34:CIX34"/>
    <mergeCell ref="CIE34:CIF34"/>
    <mergeCell ref="CIG34:CIH34"/>
    <mergeCell ref="CII34:CIJ34"/>
    <mergeCell ref="CIK34:CIL34"/>
    <mergeCell ref="CIM34:CIN34"/>
    <mergeCell ref="CHU34:CHV34"/>
    <mergeCell ref="CHW34:CHX34"/>
    <mergeCell ref="CHY34:CHZ34"/>
    <mergeCell ref="CIA34:CIB34"/>
    <mergeCell ref="CIC34:CID34"/>
    <mergeCell ref="CHK34:CHL34"/>
    <mergeCell ref="CHM34:CHN34"/>
    <mergeCell ref="CHO34:CHP34"/>
    <mergeCell ref="CHQ34:CHR34"/>
    <mergeCell ref="CHS34:CHT34"/>
    <mergeCell ref="CHA34:CHB34"/>
    <mergeCell ref="CHC34:CHD34"/>
    <mergeCell ref="CHE34:CHF34"/>
    <mergeCell ref="CHG34:CHH34"/>
    <mergeCell ref="CHI34:CHJ34"/>
    <mergeCell ref="CGQ34:CGR34"/>
    <mergeCell ref="CGS34:CGT34"/>
    <mergeCell ref="CGU34:CGV34"/>
    <mergeCell ref="CGW34:CGX34"/>
    <mergeCell ref="CGY34:CGZ34"/>
    <mergeCell ref="CLQ34:CLR34"/>
    <mergeCell ref="CLS34:CLT34"/>
    <mergeCell ref="CLU34:CLV34"/>
    <mergeCell ref="CLW34:CLX34"/>
    <mergeCell ref="CLY34:CLZ34"/>
    <mergeCell ref="CLG34:CLH34"/>
    <mergeCell ref="CLI34:CLJ34"/>
    <mergeCell ref="CLK34:CLL34"/>
    <mergeCell ref="CLM34:CLN34"/>
    <mergeCell ref="CLO34:CLP34"/>
    <mergeCell ref="CKW34:CKX34"/>
    <mergeCell ref="CKY34:CKZ34"/>
    <mergeCell ref="CLA34:CLB34"/>
    <mergeCell ref="CLC34:CLD34"/>
    <mergeCell ref="CLE34:CLF34"/>
    <mergeCell ref="CKM34:CKN34"/>
    <mergeCell ref="CKO34:CKP34"/>
    <mergeCell ref="CKQ34:CKR34"/>
    <mergeCell ref="CKS34:CKT34"/>
    <mergeCell ref="CKU34:CKV34"/>
    <mergeCell ref="CKC34:CKD34"/>
    <mergeCell ref="CKE34:CKF34"/>
    <mergeCell ref="CKG34:CKH34"/>
    <mergeCell ref="CKI34:CKJ34"/>
    <mergeCell ref="CKK34:CKL34"/>
    <mergeCell ref="CJS34:CJT34"/>
    <mergeCell ref="CJU34:CJV34"/>
    <mergeCell ref="CJW34:CJX34"/>
    <mergeCell ref="CJY34:CJZ34"/>
    <mergeCell ref="CKA34:CKB34"/>
    <mergeCell ref="CJI34:CJJ34"/>
    <mergeCell ref="CJK34:CJL34"/>
    <mergeCell ref="CJM34:CJN34"/>
    <mergeCell ref="CJO34:CJP34"/>
    <mergeCell ref="CJQ34:CJR34"/>
    <mergeCell ref="COI34:COJ34"/>
    <mergeCell ref="COK34:COL34"/>
    <mergeCell ref="COM34:CON34"/>
    <mergeCell ref="COO34:COP34"/>
    <mergeCell ref="COQ34:COR34"/>
    <mergeCell ref="CNY34:CNZ34"/>
    <mergeCell ref="COA34:COB34"/>
    <mergeCell ref="COC34:COD34"/>
    <mergeCell ref="COE34:COF34"/>
    <mergeCell ref="COG34:COH34"/>
    <mergeCell ref="CNO34:CNP34"/>
    <mergeCell ref="CNQ34:CNR34"/>
    <mergeCell ref="CNS34:CNT34"/>
    <mergeCell ref="CNU34:CNV34"/>
    <mergeCell ref="CNW34:CNX34"/>
    <mergeCell ref="CNE34:CNF34"/>
    <mergeCell ref="CNG34:CNH34"/>
    <mergeCell ref="CNI34:CNJ34"/>
    <mergeCell ref="CNK34:CNL34"/>
    <mergeCell ref="CNM34:CNN34"/>
    <mergeCell ref="CMU34:CMV34"/>
    <mergeCell ref="CMW34:CMX34"/>
    <mergeCell ref="CMY34:CMZ34"/>
    <mergeCell ref="CNA34:CNB34"/>
    <mergeCell ref="CNC34:CND34"/>
    <mergeCell ref="CMK34:CML34"/>
    <mergeCell ref="CMM34:CMN34"/>
    <mergeCell ref="CMO34:CMP34"/>
    <mergeCell ref="CMQ34:CMR34"/>
    <mergeCell ref="CMS34:CMT34"/>
    <mergeCell ref="CMA34:CMB34"/>
    <mergeCell ref="CMC34:CMD34"/>
    <mergeCell ref="CME34:CMF34"/>
    <mergeCell ref="CMG34:CMH34"/>
    <mergeCell ref="CMI34:CMJ34"/>
    <mergeCell ref="CRA34:CRB34"/>
    <mergeCell ref="CRC34:CRD34"/>
    <mergeCell ref="CRE34:CRF34"/>
    <mergeCell ref="CRG34:CRH34"/>
    <mergeCell ref="CRI34:CRJ34"/>
    <mergeCell ref="CQQ34:CQR34"/>
    <mergeCell ref="CQS34:CQT34"/>
    <mergeCell ref="CQU34:CQV34"/>
    <mergeCell ref="CQW34:CQX34"/>
    <mergeCell ref="CQY34:CQZ34"/>
    <mergeCell ref="CQG34:CQH34"/>
    <mergeCell ref="CQI34:CQJ34"/>
    <mergeCell ref="CQK34:CQL34"/>
    <mergeCell ref="CQM34:CQN34"/>
    <mergeCell ref="CQO34:CQP34"/>
    <mergeCell ref="CPW34:CPX34"/>
    <mergeCell ref="CPY34:CPZ34"/>
    <mergeCell ref="CQA34:CQB34"/>
    <mergeCell ref="CQC34:CQD34"/>
    <mergeCell ref="CQE34:CQF34"/>
    <mergeCell ref="CPM34:CPN34"/>
    <mergeCell ref="CPO34:CPP34"/>
    <mergeCell ref="CPQ34:CPR34"/>
    <mergeCell ref="CPS34:CPT34"/>
    <mergeCell ref="CPU34:CPV34"/>
    <mergeCell ref="CPC34:CPD34"/>
    <mergeCell ref="CPE34:CPF34"/>
    <mergeCell ref="CPG34:CPH34"/>
    <mergeCell ref="CPI34:CPJ34"/>
    <mergeCell ref="CPK34:CPL34"/>
    <mergeCell ref="COS34:COT34"/>
    <mergeCell ref="COU34:COV34"/>
    <mergeCell ref="COW34:COX34"/>
    <mergeCell ref="COY34:COZ34"/>
    <mergeCell ref="CPA34:CPB34"/>
    <mergeCell ref="CTS34:CTT34"/>
    <mergeCell ref="CTU34:CTV34"/>
    <mergeCell ref="CTW34:CTX34"/>
    <mergeCell ref="CTY34:CTZ34"/>
    <mergeCell ref="CUA34:CUB34"/>
    <mergeCell ref="CTI34:CTJ34"/>
    <mergeCell ref="CTK34:CTL34"/>
    <mergeCell ref="CTM34:CTN34"/>
    <mergeCell ref="CTO34:CTP34"/>
    <mergeCell ref="CTQ34:CTR34"/>
    <mergeCell ref="CSY34:CSZ34"/>
    <mergeCell ref="CTA34:CTB34"/>
    <mergeCell ref="CTC34:CTD34"/>
    <mergeCell ref="CTE34:CTF34"/>
    <mergeCell ref="CTG34:CTH34"/>
    <mergeCell ref="CSO34:CSP34"/>
    <mergeCell ref="CSQ34:CSR34"/>
    <mergeCell ref="CSS34:CST34"/>
    <mergeCell ref="CSU34:CSV34"/>
    <mergeCell ref="CSW34:CSX34"/>
    <mergeCell ref="CSE34:CSF34"/>
    <mergeCell ref="CSG34:CSH34"/>
    <mergeCell ref="CSI34:CSJ34"/>
    <mergeCell ref="CSK34:CSL34"/>
    <mergeCell ref="CSM34:CSN34"/>
    <mergeCell ref="CRU34:CRV34"/>
    <mergeCell ref="CRW34:CRX34"/>
    <mergeCell ref="CRY34:CRZ34"/>
    <mergeCell ref="CSA34:CSB34"/>
    <mergeCell ref="CSC34:CSD34"/>
    <mergeCell ref="CRK34:CRL34"/>
    <mergeCell ref="CRM34:CRN34"/>
    <mergeCell ref="CRO34:CRP34"/>
    <mergeCell ref="CRQ34:CRR34"/>
    <mergeCell ref="CRS34:CRT34"/>
    <mergeCell ref="CWK34:CWL34"/>
    <mergeCell ref="CWM34:CWN34"/>
    <mergeCell ref="CWO34:CWP34"/>
    <mergeCell ref="CWQ34:CWR34"/>
    <mergeCell ref="CWS34:CWT34"/>
    <mergeCell ref="CWA34:CWB34"/>
    <mergeCell ref="CWC34:CWD34"/>
    <mergeCell ref="CWE34:CWF34"/>
    <mergeCell ref="CWG34:CWH34"/>
    <mergeCell ref="CWI34:CWJ34"/>
    <mergeCell ref="CVQ34:CVR34"/>
    <mergeCell ref="CVS34:CVT34"/>
    <mergeCell ref="CVU34:CVV34"/>
    <mergeCell ref="CVW34:CVX34"/>
    <mergeCell ref="CVY34:CVZ34"/>
    <mergeCell ref="CVG34:CVH34"/>
    <mergeCell ref="CVI34:CVJ34"/>
    <mergeCell ref="CVK34:CVL34"/>
    <mergeCell ref="CVM34:CVN34"/>
    <mergeCell ref="CVO34:CVP34"/>
    <mergeCell ref="CUW34:CUX34"/>
    <mergeCell ref="CUY34:CUZ34"/>
    <mergeCell ref="CVA34:CVB34"/>
    <mergeCell ref="CVC34:CVD34"/>
    <mergeCell ref="CVE34:CVF34"/>
    <mergeCell ref="CUM34:CUN34"/>
    <mergeCell ref="CUO34:CUP34"/>
    <mergeCell ref="CUQ34:CUR34"/>
    <mergeCell ref="CUS34:CUT34"/>
    <mergeCell ref="CUU34:CUV34"/>
    <mergeCell ref="CUC34:CUD34"/>
    <mergeCell ref="CUE34:CUF34"/>
    <mergeCell ref="CUG34:CUH34"/>
    <mergeCell ref="CUI34:CUJ34"/>
    <mergeCell ref="CUK34:CUL34"/>
    <mergeCell ref="CZC34:CZD34"/>
    <mergeCell ref="CZE34:CZF34"/>
    <mergeCell ref="CZG34:CZH34"/>
    <mergeCell ref="CZI34:CZJ34"/>
    <mergeCell ref="CZK34:CZL34"/>
    <mergeCell ref="CYS34:CYT34"/>
    <mergeCell ref="CYU34:CYV34"/>
    <mergeCell ref="CYW34:CYX34"/>
    <mergeCell ref="CYY34:CYZ34"/>
    <mergeCell ref="CZA34:CZB34"/>
    <mergeCell ref="CYI34:CYJ34"/>
    <mergeCell ref="CYK34:CYL34"/>
    <mergeCell ref="CYM34:CYN34"/>
    <mergeCell ref="CYO34:CYP34"/>
    <mergeCell ref="CYQ34:CYR34"/>
    <mergeCell ref="CXY34:CXZ34"/>
    <mergeCell ref="CYA34:CYB34"/>
    <mergeCell ref="CYC34:CYD34"/>
    <mergeCell ref="CYE34:CYF34"/>
    <mergeCell ref="CYG34:CYH34"/>
    <mergeCell ref="CXO34:CXP34"/>
    <mergeCell ref="CXQ34:CXR34"/>
    <mergeCell ref="CXS34:CXT34"/>
    <mergeCell ref="CXU34:CXV34"/>
    <mergeCell ref="CXW34:CXX34"/>
    <mergeCell ref="CXE34:CXF34"/>
    <mergeCell ref="CXG34:CXH34"/>
    <mergeCell ref="CXI34:CXJ34"/>
    <mergeCell ref="CXK34:CXL34"/>
    <mergeCell ref="CXM34:CXN34"/>
    <mergeCell ref="CWU34:CWV34"/>
    <mergeCell ref="CWW34:CWX34"/>
    <mergeCell ref="CWY34:CWZ34"/>
    <mergeCell ref="CXA34:CXB34"/>
    <mergeCell ref="CXC34:CXD34"/>
    <mergeCell ref="DBU34:DBV34"/>
    <mergeCell ref="DBW34:DBX34"/>
    <mergeCell ref="DBY34:DBZ34"/>
    <mergeCell ref="DCA34:DCB34"/>
    <mergeCell ref="DCC34:DCD34"/>
    <mergeCell ref="DBK34:DBL34"/>
    <mergeCell ref="DBM34:DBN34"/>
    <mergeCell ref="DBO34:DBP34"/>
    <mergeCell ref="DBQ34:DBR34"/>
    <mergeCell ref="DBS34:DBT34"/>
    <mergeCell ref="DBA34:DBB34"/>
    <mergeCell ref="DBC34:DBD34"/>
    <mergeCell ref="DBE34:DBF34"/>
    <mergeCell ref="DBG34:DBH34"/>
    <mergeCell ref="DBI34:DBJ34"/>
    <mergeCell ref="DAQ34:DAR34"/>
    <mergeCell ref="DAS34:DAT34"/>
    <mergeCell ref="DAU34:DAV34"/>
    <mergeCell ref="DAW34:DAX34"/>
    <mergeCell ref="DAY34:DAZ34"/>
    <mergeCell ref="DAG34:DAH34"/>
    <mergeCell ref="DAI34:DAJ34"/>
    <mergeCell ref="DAK34:DAL34"/>
    <mergeCell ref="DAM34:DAN34"/>
    <mergeCell ref="DAO34:DAP34"/>
    <mergeCell ref="CZW34:CZX34"/>
    <mergeCell ref="CZY34:CZZ34"/>
    <mergeCell ref="DAA34:DAB34"/>
    <mergeCell ref="DAC34:DAD34"/>
    <mergeCell ref="DAE34:DAF34"/>
    <mergeCell ref="CZM34:CZN34"/>
    <mergeCell ref="CZO34:CZP34"/>
    <mergeCell ref="CZQ34:CZR34"/>
    <mergeCell ref="CZS34:CZT34"/>
    <mergeCell ref="CZU34:CZV34"/>
    <mergeCell ref="DEM34:DEN34"/>
    <mergeCell ref="DEO34:DEP34"/>
    <mergeCell ref="DEQ34:DER34"/>
    <mergeCell ref="DES34:DET34"/>
    <mergeCell ref="DEU34:DEV34"/>
    <mergeCell ref="DEC34:DED34"/>
    <mergeCell ref="DEE34:DEF34"/>
    <mergeCell ref="DEG34:DEH34"/>
    <mergeCell ref="DEI34:DEJ34"/>
    <mergeCell ref="DEK34:DEL34"/>
    <mergeCell ref="DDS34:DDT34"/>
    <mergeCell ref="DDU34:DDV34"/>
    <mergeCell ref="DDW34:DDX34"/>
    <mergeCell ref="DDY34:DDZ34"/>
    <mergeCell ref="DEA34:DEB34"/>
    <mergeCell ref="DDI34:DDJ34"/>
    <mergeCell ref="DDK34:DDL34"/>
    <mergeCell ref="DDM34:DDN34"/>
    <mergeCell ref="DDO34:DDP34"/>
    <mergeCell ref="DDQ34:DDR34"/>
    <mergeCell ref="DCY34:DCZ34"/>
    <mergeCell ref="DDA34:DDB34"/>
    <mergeCell ref="DDC34:DDD34"/>
    <mergeCell ref="DDE34:DDF34"/>
    <mergeCell ref="DDG34:DDH34"/>
    <mergeCell ref="DCO34:DCP34"/>
    <mergeCell ref="DCQ34:DCR34"/>
    <mergeCell ref="DCS34:DCT34"/>
    <mergeCell ref="DCU34:DCV34"/>
    <mergeCell ref="DCW34:DCX34"/>
    <mergeCell ref="DCE34:DCF34"/>
    <mergeCell ref="DCG34:DCH34"/>
    <mergeCell ref="DCI34:DCJ34"/>
    <mergeCell ref="DCK34:DCL34"/>
    <mergeCell ref="DCM34:DCN34"/>
    <mergeCell ref="DHE34:DHF34"/>
    <mergeCell ref="DHG34:DHH34"/>
    <mergeCell ref="DHI34:DHJ34"/>
    <mergeCell ref="DHK34:DHL34"/>
    <mergeCell ref="DHM34:DHN34"/>
    <mergeCell ref="DGU34:DGV34"/>
    <mergeCell ref="DGW34:DGX34"/>
    <mergeCell ref="DGY34:DGZ34"/>
    <mergeCell ref="DHA34:DHB34"/>
    <mergeCell ref="DHC34:DHD34"/>
    <mergeCell ref="DGK34:DGL34"/>
    <mergeCell ref="DGM34:DGN34"/>
    <mergeCell ref="DGO34:DGP34"/>
    <mergeCell ref="DGQ34:DGR34"/>
    <mergeCell ref="DGS34:DGT34"/>
    <mergeCell ref="DGA34:DGB34"/>
    <mergeCell ref="DGC34:DGD34"/>
    <mergeCell ref="DGE34:DGF34"/>
    <mergeCell ref="DGG34:DGH34"/>
    <mergeCell ref="DGI34:DGJ34"/>
    <mergeCell ref="DFQ34:DFR34"/>
    <mergeCell ref="DFS34:DFT34"/>
    <mergeCell ref="DFU34:DFV34"/>
    <mergeCell ref="DFW34:DFX34"/>
    <mergeCell ref="DFY34:DFZ34"/>
    <mergeCell ref="DFG34:DFH34"/>
    <mergeCell ref="DFI34:DFJ34"/>
    <mergeCell ref="DFK34:DFL34"/>
    <mergeCell ref="DFM34:DFN34"/>
    <mergeCell ref="DFO34:DFP34"/>
    <mergeCell ref="DEW34:DEX34"/>
    <mergeCell ref="DEY34:DEZ34"/>
    <mergeCell ref="DFA34:DFB34"/>
    <mergeCell ref="DFC34:DFD34"/>
    <mergeCell ref="DFE34:DFF34"/>
    <mergeCell ref="DJW34:DJX34"/>
    <mergeCell ref="DJY34:DJZ34"/>
    <mergeCell ref="DKA34:DKB34"/>
    <mergeCell ref="DKC34:DKD34"/>
    <mergeCell ref="DKE34:DKF34"/>
    <mergeCell ref="DJM34:DJN34"/>
    <mergeCell ref="DJO34:DJP34"/>
    <mergeCell ref="DJQ34:DJR34"/>
    <mergeCell ref="DJS34:DJT34"/>
    <mergeCell ref="DJU34:DJV34"/>
    <mergeCell ref="DJC34:DJD34"/>
    <mergeCell ref="DJE34:DJF34"/>
    <mergeCell ref="DJG34:DJH34"/>
    <mergeCell ref="DJI34:DJJ34"/>
    <mergeCell ref="DJK34:DJL34"/>
    <mergeCell ref="DIS34:DIT34"/>
    <mergeCell ref="DIU34:DIV34"/>
    <mergeCell ref="DIW34:DIX34"/>
    <mergeCell ref="DIY34:DIZ34"/>
    <mergeCell ref="DJA34:DJB34"/>
    <mergeCell ref="DII34:DIJ34"/>
    <mergeCell ref="DIK34:DIL34"/>
    <mergeCell ref="DIM34:DIN34"/>
    <mergeCell ref="DIO34:DIP34"/>
    <mergeCell ref="DIQ34:DIR34"/>
    <mergeCell ref="DHY34:DHZ34"/>
    <mergeCell ref="DIA34:DIB34"/>
    <mergeCell ref="DIC34:DID34"/>
    <mergeCell ref="DIE34:DIF34"/>
    <mergeCell ref="DIG34:DIH34"/>
    <mergeCell ref="DHO34:DHP34"/>
    <mergeCell ref="DHQ34:DHR34"/>
    <mergeCell ref="DHS34:DHT34"/>
    <mergeCell ref="DHU34:DHV34"/>
    <mergeCell ref="DHW34:DHX34"/>
    <mergeCell ref="DMO34:DMP34"/>
    <mergeCell ref="DMQ34:DMR34"/>
    <mergeCell ref="DMS34:DMT34"/>
    <mergeCell ref="DMU34:DMV34"/>
    <mergeCell ref="DMW34:DMX34"/>
    <mergeCell ref="DME34:DMF34"/>
    <mergeCell ref="DMG34:DMH34"/>
    <mergeCell ref="DMI34:DMJ34"/>
    <mergeCell ref="DMK34:DML34"/>
    <mergeCell ref="DMM34:DMN34"/>
    <mergeCell ref="DLU34:DLV34"/>
    <mergeCell ref="DLW34:DLX34"/>
    <mergeCell ref="DLY34:DLZ34"/>
    <mergeCell ref="DMA34:DMB34"/>
    <mergeCell ref="DMC34:DMD34"/>
    <mergeCell ref="DLK34:DLL34"/>
    <mergeCell ref="DLM34:DLN34"/>
    <mergeCell ref="DLO34:DLP34"/>
    <mergeCell ref="DLQ34:DLR34"/>
    <mergeCell ref="DLS34:DLT34"/>
    <mergeCell ref="DLA34:DLB34"/>
    <mergeCell ref="DLC34:DLD34"/>
    <mergeCell ref="DLE34:DLF34"/>
    <mergeCell ref="DLG34:DLH34"/>
    <mergeCell ref="DLI34:DLJ34"/>
    <mergeCell ref="DKQ34:DKR34"/>
    <mergeCell ref="DKS34:DKT34"/>
    <mergeCell ref="DKU34:DKV34"/>
    <mergeCell ref="DKW34:DKX34"/>
    <mergeCell ref="DKY34:DKZ34"/>
    <mergeCell ref="DKG34:DKH34"/>
    <mergeCell ref="DKI34:DKJ34"/>
    <mergeCell ref="DKK34:DKL34"/>
    <mergeCell ref="DKM34:DKN34"/>
    <mergeCell ref="DKO34:DKP34"/>
    <mergeCell ref="DPG34:DPH34"/>
    <mergeCell ref="DPI34:DPJ34"/>
    <mergeCell ref="DPK34:DPL34"/>
    <mergeCell ref="DPM34:DPN34"/>
    <mergeCell ref="DPO34:DPP34"/>
    <mergeCell ref="DOW34:DOX34"/>
    <mergeCell ref="DOY34:DOZ34"/>
    <mergeCell ref="DPA34:DPB34"/>
    <mergeCell ref="DPC34:DPD34"/>
    <mergeCell ref="DPE34:DPF34"/>
    <mergeCell ref="DOM34:DON34"/>
    <mergeCell ref="DOO34:DOP34"/>
    <mergeCell ref="DOQ34:DOR34"/>
    <mergeCell ref="DOS34:DOT34"/>
    <mergeCell ref="DOU34:DOV34"/>
    <mergeCell ref="DOC34:DOD34"/>
    <mergeCell ref="DOE34:DOF34"/>
    <mergeCell ref="DOG34:DOH34"/>
    <mergeCell ref="DOI34:DOJ34"/>
    <mergeCell ref="DOK34:DOL34"/>
    <mergeCell ref="DNS34:DNT34"/>
    <mergeCell ref="DNU34:DNV34"/>
    <mergeCell ref="DNW34:DNX34"/>
    <mergeCell ref="DNY34:DNZ34"/>
    <mergeCell ref="DOA34:DOB34"/>
    <mergeCell ref="DNI34:DNJ34"/>
    <mergeCell ref="DNK34:DNL34"/>
    <mergeCell ref="DNM34:DNN34"/>
    <mergeCell ref="DNO34:DNP34"/>
    <mergeCell ref="DNQ34:DNR34"/>
    <mergeCell ref="DMY34:DMZ34"/>
    <mergeCell ref="DNA34:DNB34"/>
    <mergeCell ref="DNC34:DND34"/>
    <mergeCell ref="DNE34:DNF34"/>
    <mergeCell ref="DNG34:DNH34"/>
    <mergeCell ref="DRY34:DRZ34"/>
    <mergeCell ref="DSA34:DSB34"/>
    <mergeCell ref="DSC34:DSD34"/>
    <mergeCell ref="DSE34:DSF34"/>
    <mergeCell ref="DSG34:DSH34"/>
    <mergeCell ref="DRO34:DRP34"/>
    <mergeCell ref="DRQ34:DRR34"/>
    <mergeCell ref="DRS34:DRT34"/>
    <mergeCell ref="DRU34:DRV34"/>
    <mergeCell ref="DRW34:DRX34"/>
    <mergeCell ref="DRE34:DRF34"/>
    <mergeCell ref="DRG34:DRH34"/>
    <mergeCell ref="DRI34:DRJ34"/>
    <mergeCell ref="DRK34:DRL34"/>
    <mergeCell ref="DRM34:DRN34"/>
    <mergeCell ref="DQU34:DQV34"/>
    <mergeCell ref="DQW34:DQX34"/>
    <mergeCell ref="DQY34:DQZ34"/>
    <mergeCell ref="DRA34:DRB34"/>
    <mergeCell ref="DRC34:DRD34"/>
    <mergeCell ref="DQK34:DQL34"/>
    <mergeCell ref="DQM34:DQN34"/>
    <mergeCell ref="DQO34:DQP34"/>
    <mergeCell ref="DQQ34:DQR34"/>
    <mergeCell ref="DQS34:DQT34"/>
    <mergeCell ref="DQA34:DQB34"/>
    <mergeCell ref="DQC34:DQD34"/>
    <mergeCell ref="DQE34:DQF34"/>
    <mergeCell ref="DQG34:DQH34"/>
    <mergeCell ref="DQI34:DQJ34"/>
    <mergeCell ref="DPQ34:DPR34"/>
    <mergeCell ref="DPS34:DPT34"/>
    <mergeCell ref="DPU34:DPV34"/>
    <mergeCell ref="DPW34:DPX34"/>
    <mergeCell ref="DPY34:DPZ34"/>
    <mergeCell ref="DUQ34:DUR34"/>
    <mergeCell ref="DUS34:DUT34"/>
    <mergeCell ref="DUU34:DUV34"/>
    <mergeCell ref="DUW34:DUX34"/>
    <mergeCell ref="DUY34:DUZ34"/>
    <mergeCell ref="DUG34:DUH34"/>
    <mergeCell ref="DUI34:DUJ34"/>
    <mergeCell ref="DUK34:DUL34"/>
    <mergeCell ref="DUM34:DUN34"/>
    <mergeCell ref="DUO34:DUP34"/>
    <mergeCell ref="DTW34:DTX34"/>
    <mergeCell ref="DTY34:DTZ34"/>
    <mergeCell ref="DUA34:DUB34"/>
    <mergeCell ref="DUC34:DUD34"/>
    <mergeCell ref="DUE34:DUF34"/>
    <mergeCell ref="DTM34:DTN34"/>
    <mergeCell ref="DTO34:DTP34"/>
    <mergeCell ref="DTQ34:DTR34"/>
    <mergeCell ref="DTS34:DTT34"/>
    <mergeCell ref="DTU34:DTV34"/>
    <mergeCell ref="DTC34:DTD34"/>
    <mergeCell ref="DTE34:DTF34"/>
    <mergeCell ref="DTG34:DTH34"/>
    <mergeCell ref="DTI34:DTJ34"/>
    <mergeCell ref="DTK34:DTL34"/>
    <mergeCell ref="DSS34:DST34"/>
    <mergeCell ref="DSU34:DSV34"/>
    <mergeCell ref="DSW34:DSX34"/>
    <mergeCell ref="DSY34:DSZ34"/>
    <mergeCell ref="DTA34:DTB34"/>
    <mergeCell ref="DSI34:DSJ34"/>
    <mergeCell ref="DSK34:DSL34"/>
    <mergeCell ref="DSM34:DSN34"/>
    <mergeCell ref="DSO34:DSP34"/>
    <mergeCell ref="DSQ34:DSR34"/>
    <mergeCell ref="DXI34:DXJ34"/>
    <mergeCell ref="DXK34:DXL34"/>
    <mergeCell ref="DXM34:DXN34"/>
    <mergeCell ref="DXO34:DXP34"/>
    <mergeCell ref="DXQ34:DXR34"/>
    <mergeCell ref="DWY34:DWZ34"/>
    <mergeCell ref="DXA34:DXB34"/>
    <mergeCell ref="DXC34:DXD34"/>
    <mergeCell ref="DXE34:DXF34"/>
    <mergeCell ref="DXG34:DXH34"/>
    <mergeCell ref="DWO34:DWP34"/>
    <mergeCell ref="DWQ34:DWR34"/>
    <mergeCell ref="DWS34:DWT34"/>
    <mergeCell ref="DWU34:DWV34"/>
    <mergeCell ref="DWW34:DWX34"/>
    <mergeCell ref="DWE34:DWF34"/>
    <mergeCell ref="DWG34:DWH34"/>
    <mergeCell ref="DWI34:DWJ34"/>
    <mergeCell ref="DWK34:DWL34"/>
    <mergeCell ref="DWM34:DWN34"/>
    <mergeCell ref="DVU34:DVV34"/>
    <mergeCell ref="DVW34:DVX34"/>
    <mergeCell ref="DVY34:DVZ34"/>
    <mergeCell ref="DWA34:DWB34"/>
    <mergeCell ref="DWC34:DWD34"/>
    <mergeCell ref="DVK34:DVL34"/>
    <mergeCell ref="DVM34:DVN34"/>
    <mergeCell ref="DVO34:DVP34"/>
    <mergeCell ref="DVQ34:DVR34"/>
    <mergeCell ref="DVS34:DVT34"/>
    <mergeCell ref="DVA34:DVB34"/>
    <mergeCell ref="DVC34:DVD34"/>
    <mergeCell ref="DVE34:DVF34"/>
    <mergeCell ref="DVG34:DVH34"/>
    <mergeCell ref="DVI34:DVJ34"/>
    <mergeCell ref="EAA34:EAB34"/>
    <mergeCell ref="EAC34:EAD34"/>
    <mergeCell ref="EAE34:EAF34"/>
    <mergeCell ref="EAG34:EAH34"/>
    <mergeCell ref="EAI34:EAJ34"/>
    <mergeCell ref="DZQ34:DZR34"/>
    <mergeCell ref="DZS34:DZT34"/>
    <mergeCell ref="DZU34:DZV34"/>
    <mergeCell ref="DZW34:DZX34"/>
    <mergeCell ref="DZY34:DZZ34"/>
    <mergeCell ref="DZG34:DZH34"/>
    <mergeCell ref="DZI34:DZJ34"/>
    <mergeCell ref="DZK34:DZL34"/>
    <mergeCell ref="DZM34:DZN34"/>
    <mergeCell ref="DZO34:DZP34"/>
    <mergeCell ref="DYW34:DYX34"/>
    <mergeCell ref="DYY34:DYZ34"/>
    <mergeCell ref="DZA34:DZB34"/>
    <mergeCell ref="DZC34:DZD34"/>
    <mergeCell ref="DZE34:DZF34"/>
    <mergeCell ref="DYM34:DYN34"/>
    <mergeCell ref="DYO34:DYP34"/>
    <mergeCell ref="DYQ34:DYR34"/>
    <mergeCell ref="DYS34:DYT34"/>
    <mergeCell ref="DYU34:DYV34"/>
    <mergeCell ref="DYC34:DYD34"/>
    <mergeCell ref="DYE34:DYF34"/>
    <mergeCell ref="DYG34:DYH34"/>
    <mergeCell ref="DYI34:DYJ34"/>
    <mergeCell ref="DYK34:DYL34"/>
    <mergeCell ref="DXS34:DXT34"/>
    <mergeCell ref="DXU34:DXV34"/>
    <mergeCell ref="DXW34:DXX34"/>
    <mergeCell ref="DXY34:DXZ34"/>
    <mergeCell ref="DYA34:DYB34"/>
    <mergeCell ref="ECS34:ECT34"/>
    <mergeCell ref="ECU34:ECV34"/>
    <mergeCell ref="ECW34:ECX34"/>
    <mergeCell ref="ECY34:ECZ34"/>
    <mergeCell ref="EDA34:EDB34"/>
    <mergeCell ref="ECI34:ECJ34"/>
    <mergeCell ref="ECK34:ECL34"/>
    <mergeCell ref="ECM34:ECN34"/>
    <mergeCell ref="ECO34:ECP34"/>
    <mergeCell ref="ECQ34:ECR34"/>
    <mergeCell ref="EBY34:EBZ34"/>
    <mergeCell ref="ECA34:ECB34"/>
    <mergeCell ref="ECC34:ECD34"/>
    <mergeCell ref="ECE34:ECF34"/>
    <mergeCell ref="ECG34:ECH34"/>
    <mergeCell ref="EBO34:EBP34"/>
    <mergeCell ref="EBQ34:EBR34"/>
    <mergeCell ref="EBS34:EBT34"/>
    <mergeCell ref="EBU34:EBV34"/>
    <mergeCell ref="EBW34:EBX34"/>
    <mergeCell ref="EBE34:EBF34"/>
    <mergeCell ref="EBG34:EBH34"/>
    <mergeCell ref="EBI34:EBJ34"/>
    <mergeCell ref="EBK34:EBL34"/>
    <mergeCell ref="EBM34:EBN34"/>
    <mergeCell ref="EAU34:EAV34"/>
    <mergeCell ref="EAW34:EAX34"/>
    <mergeCell ref="EAY34:EAZ34"/>
    <mergeCell ref="EBA34:EBB34"/>
    <mergeCell ref="EBC34:EBD34"/>
    <mergeCell ref="EAK34:EAL34"/>
    <mergeCell ref="EAM34:EAN34"/>
    <mergeCell ref="EAO34:EAP34"/>
    <mergeCell ref="EAQ34:EAR34"/>
    <mergeCell ref="EAS34:EAT34"/>
    <mergeCell ref="EFK34:EFL34"/>
    <mergeCell ref="EFM34:EFN34"/>
    <mergeCell ref="EFO34:EFP34"/>
    <mergeCell ref="EFQ34:EFR34"/>
    <mergeCell ref="EFS34:EFT34"/>
    <mergeCell ref="EFA34:EFB34"/>
    <mergeCell ref="EFC34:EFD34"/>
    <mergeCell ref="EFE34:EFF34"/>
    <mergeCell ref="EFG34:EFH34"/>
    <mergeCell ref="EFI34:EFJ34"/>
    <mergeCell ref="EEQ34:EER34"/>
    <mergeCell ref="EES34:EET34"/>
    <mergeCell ref="EEU34:EEV34"/>
    <mergeCell ref="EEW34:EEX34"/>
    <mergeCell ref="EEY34:EEZ34"/>
    <mergeCell ref="EEG34:EEH34"/>
    <mergeCell ref="EEI34:EEJ34"/>
    <mergeCell ref="EEK34:EEL34"/>
    <mergeCell ref="EEM34:EEN34"/>
    <mergeCell ref="EEO34:EEP34"/>
    <mergeCell ref="EDW34:EDX34"/>
    <mergeCell ref="EDY34:EDZ34"/>
    <mergeCell ref="EEA34:EEB34"/>
    <mergeCell ref="EEC34:EED34"/>
    <mergeCell ref="EEE34:EEF34"/>
    <mergeCell ref="EDM34:EDN34"/>
    <mergeCell ref="EDO34:EDP34"/>
    <mergeCell ref="EDQ34:EDR34"/>
    <mergeCell ref="EDS34:EDT34"/>
    <mergeCell ref="EDU34:EDV34"/>
    <mergeCell ref="EDC34:EDD34"/>
    <mergeCell ref="EDE34:EDF34"/>
    <mergeCell ref="EDG34:EDH34"/>
    <mergeCell ref="EDI34:EDJ34"/>
    <mergeCell ref="EDK34:EDL34"/>
    <mergeCell ref="EIC34:EID34"/>
    <mergeCell ref="EIE34:EIF34"/>
    <mergeCell ref="EIG34:EIH34"/>
    <mergeCell ref="EII34:EIJ34"/>
    <mergeCell ref="EIK34:EIL34"/>
    <mergeCell ref="EHS34:EHT34"/>
    <mergeCell ref="EHU34:EHV34"/>
    <mergeCell ref="EHW34:EHX34"/>
    <mergeCell ref="EHY34:EHZ34"/>
    <mergeCell ref="EIA34:EIB34"/>
    <mergeCell ref="EHI34:EHJ34"/>
    <mergeCell ref="EHK34:EHL34"/>
    <mergeCell ref="EHM34:EHN34"/>
    <mergeCell ref="EHO34:EHP34"/>
    <mergeCell ref="EHQ34:EHR34"/>
    <mergeCell ref="EGY34:EGZ34"/>
    <mergeCell ref="EHA34:EHB34"/>
    <mergeCell ref="EHC34:EHD34"/>
    <mergeCell ref="EHE34:EHF34"/>
    <mergeCell ref="EHG34:EHH34"/>
    <mergeCell ref="EGO34:EGP34"/>
    <mergeCell ref="EGQ34:EGR34"/>
    <mergeCell ref="EGS34:EGT34"/>
    <mergeCell ref="EGU34:EGV34"/>
    <mergeCell ref="EGW34:EGX34"/>
    <mergeCell ref="EGE34:EGF34"/>
    <mergeCell ref="EGG34:EGH34"/>
    <mergeCell ref="EGI34:EGJ34"/>
    <mergeCell ref="EGK34:EGL34"/>
    <mergeCell ref="EGM34:EGN34"/>
    <mergeCell ref="EFU34:EFV34"/>
    <mergeCell ref="EFW34:EFX34"/>
    <mergeCell ref="EFY34:EFZ34"/>
    <mergeCell ref="EGA34:EGB34"/>
    <mergeCell ref="EGC34:EGD34"/>
    <mergeCell ref="EKU34:EKV34"/>
    <mergeCell ref="EKW34:EKX34"/>
    <mergeCell ref="EKY34:EKZ34"/>
    <mergeCell ref="ELA34:ELB34"/>
    <mergeCell ref="ELC34:ELD34"/>
    <mergeCell ref="EKK34:EKL34"/>
    <mergeCell ref="EKM34:EKN34"/>
    <mergeCell ref="EKO34:EKP34"/>
    <mergeCell ref="EKQ34:EKR34"/>
    <mergeCell ref="EKS34:EKT34"/>
    <mergeCell ref="EKA34:EKB34"/>
    <mergeCell ref="EKC34:EKD34"/>
    <mergeCell ref="EKE34:EKF34"/>
    <mergeCell ref="EKG34:EKH34"/>
    <mergeCell ref="EKI34:EKJ34"/>
    <mergeCell ref="EJQ34:EJR34"/>
    <mergeCell ref="EJS34:EJT34"/>
    <mergeCell ref="EJU34:EJV34"/>
    <mergeCell ref="EJW34:EJX34"/>
    <mergeCell ref="EJY34:EJZ34"/>
    <mergeCell ref="EJG34:EJH34"/>
    <mergeCell ref="EJI34:EJJ34"/>
    <mergeCell ref="EJK34:EJL34"/>
    <mergeCell ref="EJM34:EJN34"/>
    <mergeCell ref="EJO34:EJP34"/>
    <mergeCell ref="EIW34:EIX34"/>
    <mergeCell ref="EIY34:EIZ34"/>
    <mergeCell ref="EJA34:EJB34"/>
    <mergeCell ref="EJC34:EJD34"/>
    <mergeCell ref="EJE34:EJF34"/>
    <mergeCell ref="EIM34:EIN34"/>
    <mergeCell ref="EIO34:EIP34"/>
    <mergeCell ref="EIQ34:EIR34"/>
    <mergeCell ref="EIS34:EIT34"/>
    <mergeCell ref="EIU34:EIV34"/>
    <mergeCell ref="ENM34:ENN34"/>
    <mergeCell ref="ENO34:ENP34"/>
    <mergeCell ref="ENQ34:ENR34"/>
    <mergeCell ref="ENS34:ENT34"/>
    <mergeCell ref="ENU34:ENV34"/>
    <mergeCell ref="ENC34:END34"/>
    <mergeCell ref="ENE34:ENF34"/>
    <mergeCell ref="ENG34:ENH34"/>
    <mergeCell ref="ENI34:ENJ34"/>
    <mergeCell ref="ENK34:ENL34"/>
    <mergeCell ref="EMS34:EMT34"/>
    <mergeCell ref="EMU34:EMV34"/>
    <mergeCell ref="EMW34:EMX34"/>
    <mergeCell ref="EMY34:EMZ34"/>
    <mergeCell ref="ENA34:ENB34"/>
    <mergeCell ref="EMI34:EMJ34"/>
    <mergeCell ref="EMK34:EML34"/>
    <mergeCell ref="EMM34:EMN34"/>
    <mergeCell ref="EMO34:EMP34"/>
    <mergeCell ref="EMQ34:EMR34"/>
    <mergeCell ref="ELY34:ELZ34"/>
    <mergeCell ref="EMA34:EMB34"/>
    <mergeCell ref="EMC34:EMD34"/>
    <mergeCell ref="EME34:EMF34"/>
    <mergeCell ref="EMG34:EMH34"/>
    <mergeCell ref="ELO34:ELP34"/>
    <mergeCell ref="ELQ34:ELR34"/>
    <mergeCell ref="ELS34:ELT34"/>
    <mergeCell ref="ELU34:ELV34"/>
    <mergeCell ref="ELW34:ELX34"/>
    <mergeCell ref="ELE34:ELF34"/>
    <mergeCell ref="ELG34:ELH34"/>
    <mergeCell ref="ELI34:ELJ34"/>
    <mergeCell ref="ELK34:ELL34"/>
    <mergeCell ref="ELM34:ELN34"/>
    <mergeCell ref="EQE34:EQF34"/>
    <mergeCell ref="EQG34:EQH34"/>
    <mergeCell ref="EQI34:EQJ34"/>
    <mergeCell ref="EQK34:EQL34"/>
    <mergeCell ref="EQM34:EQN34"/>
    <mergeCell ref="EPU34:EPV34"/>
    <mergeCell ref="EPW34:EPX34"/>
    <mergeCell ref="EPY34:EPZ34"/>
    <mergeCell ref="EQA34:EQB34"/>
    <mergeCell ref="EQC34:EQD34"/>
    <mergeCell ref="EPK34:EPL34"/>
    <mergeCell ref="EPM34:EPN34"/>
    <mergeCell ref="EPO34:EPP34"/>
    <mergeCell ref="EPQ34:EPR34"/>
    <mergeCell ref="EPS34:EPT34"/>
    <mergeCell ref="EPA34:EPB34"/>
    <mergeCell ref="EPC34:EPD34"/>
    <mergeCell ref="EPE34:EPF34"/>
    <mergeCell ref="EPG34:EPH34"/>
    <mergeCell ref="EPI34:EPJ34"/>
    <mergeCell ref="EOQ34:EOR34"/>
    <mergeCell ref="EOS34:EOT34"/>
    <mergeCell ref="EOU34:EOV34"/>
    <mergeCell ref="EOW34:EOX34"/>
    <mergeCell ref="EOY34:EOZ34"/>
    <mergeCell ref="EOG34:EOH34"/>
    <mergeCell ref="EOI34:EOJ34"/>
    <mergeCell ref="EOK34:EOL34"/>
    <mergeCell ref="EOM34:EON34"/>
    <mergeCell ref="EOO34:EOP34"/>
    <mergeCell ref="ENW34:ENX34"/>
    <mergeCell ref="ENY34:ENZ34"/>
    <mergeCell ref="EOA34:EOB34"/>
    <mergeCell ref="EOC34:EOD34"/>
    <mergeCell ref="EOE34:EOF34"/>
    <mergeCell ref="ESW34:ESX34"/>
    <mergeCell ref="ESY34:ESZ34"/>
    <mergeCell ref="ETA34:ETB34"/>
    <mergeCell ref="ETC34:ETD34"/>
    <mergeCell ref="ETE34:ETF34"/>
    <mergeCell ref="ESM34:ESN34"/>
    <mergeCell ref="ESO34:ESP34"/>
    <mergeCell ref="ESQ34:ESR34"/>
    <mergeCell ref="ESS34:EST34"/>
    <mergeCell ref="ESU34:ESV34"/>
    <mergeCell ref="ESC34:ESD34"/>
    <mergeCell ref="ESE34:ESF34"/>
    <mergeCell ref="ESG34:ESH34"/>
    <mergeCell ref="ESI34:ESJ34"/>
    <mergeCell ref="ESK34:ESL34"/>
    <mergeCell ref="ERS34:ERT34"/>
    <mergeCell ref="ERU34:ERV34"/>
    <mergeCell ref="ERW34:ERX34"/>
    <mergeCell ref="ERY34:ERZ34"/>
    <mergeCell ref="ESA34:ESB34"/>
    <mergeCell ref="ERI34:ERJ34"/>
    <mergeCell ref="ERK34:ERL34"/>
    <mergeCell ref="ERM34:ERN34"/>
    <mergeCell ref="ERO34:ERP34"/>
    <mergeCell ref="ERQ34:ERR34"/>
    <mergeCell ref="EQY34:EQZ34"/>
    <mergeCell ref="ERA34:ERB34"/>
    <mergeCell ref="ERC34:ERD34"/>
    <mergeCell ref="ERE34:ERF34"/>
    <mergeCell ref="ERG34:ERH34"/>
    <mergeCell ref="EQO34:EQP34"/>
    <mergeCell ref="EQQ34:EQR34"/>
    <mergeCell ref="EQS34:EQT34"/>
    <mergeCell ref="EQU34:EQV34"/>
    <mergeCell ref="EQW34:EQX34"/>
    <mergeCell ref="EVO34:EVP34"/>
    <mergeCell ref="EVQ34:EVR34"/>
    <mergeCell ref="EVS34:EVT34"/>
    <mergeCell ref="EVU34:EVV34"/>
    <mergeCell ref="EVW34:EVX34"/>
    <mergeCell ref="EVE34:EVF34"/>
    <mergeCell ref="EVG34:EVH34"/>
    <mergeCell ref="EVI34:EVJ34"/>
    <mergeCell ref="EVK34:EVL34"/>
    <mergeCell ref="EVM34:EVN34"/>
    <mergeCell ref="EUU34:EUV34"/>
    <mergeCell ref="EUW34:EUX34"/>
    <mergeCell ref="EUY34:EUZ34"/>
    <mergeCell ref="EVA34:EVB34"/>
    <mergeCell ref="EVC34:EVD34"/>
    <mergeCell ref="EUK34:EUL34"/>
    <mergeCell ref="EUM34:EUN34"/>
    <mergeCell ref="EUO34:EUP34"/>
    <mergeCell ref="EUQ34:EUR34"/>
    <mergeCell ref="EUS34:EUT34"/>
    <mergeCell ref="EUA34:EUB34"/>
    <mergeCell ref="EUC34:EUD34"/>
    <mergeCell ref="EUE34:EUF34"/>
    <mergeCell ref="EUG34:EUH34"/>
    <mergeCell ref="EUI34:EUJ34"/>
    <mergeCell ref="ETQ34:ETR34"/>
    <mergeCell ref="ETS34:ETT34"/>
    <mergeCell ref="ETU34:ETV34"/>
    <mergeCell ref="ETW34:ETX34"/>
    <mergeCell ref="ETY34:ETZ34"/>
    <mergeCell ref="ETG34:ETH34"/>
    <mergeCell ref="ETI34:ETJ34"/>
    <mergeCell ref="ETK34:ETL34"/>
    <mergeCell ref="ETM34:ETN34"/>
    <mergeCell ref="ETO34:ETP34"/>
    <mergeCell ref="EYG34:EYH34"/>
    <mergeCell ref="EYI34:EYJ34"/>
    <mergeCell ref="EYK34:EYL34"/>
    <mergeCell ref="EYM34:EYN34"/>
    <mergeCell ref="EYO34:EYP34"/>
    <mergeCell ref="EXW34:EXX34"/>
    <mergeCell ref="EXY34:EXZ34"/>
    <mergeCell ref="EYA34:EYB34"/>
    <mergeCell ref="EYC34:EYD34"/>
    <mergeCell ref="EYE34:EYF34"/>
    <mergeCell ref="EXM34:EXN34"/>
    <mergeCell ref="EXO34:EXP34"/>
    <mergeCell ref="EXQ34:EXR34"/>
    <mergeCell ref="EXS34:EXT34"/>
    <mergeCell ref="EXU34:EXV34"/>
    <mergeCell ref="EXC34:EXD34"/>
    <mergeCell ref="EXE34:EXF34"/>
    <mergeCell ref="EXG34:EXH34"/>
    <mergeCell ref="EXI34:EXJ34"/>
    <mergeCell ref="EXK34:EXL34"/>
    <mergeCell ref="EWS34:EWT34"/>
    <mergeCell ref="EWU34:EWV34"/>
    <mergeCell ref="EWW34:EWX34"/>
    <mergeCell ref="EWY34:EWZ34"/>
    <mergeCell ref="EXA34:EXB34"/>
    <mergeCell ref="EWI34:EWJ34"/>
    <mergeCell ref="EWK34:EWL34"/>
    <mergeCell ref="EWM34:EWN34"/>
    <mergeCell ref="EWO34:EWP34"/>
    <mergeCell ref="EWQ34:EWR34"/>
    <mergeCell ref="EVY34:EVZ34"/>
    <mergeCell ref="EWA34:EWB34"/>
    <mergeCell ref="EWC34:EWD34"/>
    <mergeCell ref="EWE34:EWF34"/>
    <mergeCell ref="EWG34:EWH34"/>
    <mergeCell ref="FAY34:FAZ34"/>
    <mergeCell ref="FBA34:FBB34"/>
    <mergeCell ref="FBC34:FBD34"/>
    <mergeCell ref="FBE34:FBF34"/>
    <mergeCell ref="FBG34:FBH34"/>
    <mergeCell ref="FAO34:FAP34"/>
    <mergeCell ref="FAQ34:FAR34"/>
    <mergeCell ref="FAS34:FAT34"/>
    <mergeCell ref="FAU34:FAV34"/>
    <mergeCell ref="FAW34:FAX34"/>
    <mergeCell ref="FAE34:FAF34"/>
    <mergeCell ref="FAG34:FAH34"/>
    <mergeCell ref="FAI34:FAJ34"/>
    <mergeCell ref="FAK34:FAL34"/>
    <mergeCell ref="FAM34:FAN34"/>
    <mergeCell ref="EZU34:EZV34"/>
    <mergeCell ref="EZW34:EZX34"/>
    <mergeCell ref="EZY34:EZZ34"/>
    <mergeCell ref="FAA34:FAB34"/>
    <mergeCell ref="FAC34:FAD34"/>
    <mergeCell ref="EZK34:EZL34"/>
    <mergeCell ref="EZM34:EZN34"/>
    <mergeCell ref="EZO34:EZP34"/>
    <mergeCell ref="EZQ34:EZR34"/>
    <mergeCell ref="EZS34:EZT34"/>
    <mergeCell ref="EZA34:EZB34"/>
    <mergeCell ref="EZC34:EZD34"/>
    <mergeCell ref="EZE34:EZF34"/>
    <mergeCell ref="EZG34:EZH34"/>
    <mergeCell ref="EZI34:EZJ34"/>
    <mergeCell ref="EYQ34:EYR34"/>
    <mergeCell ref="EYS34:EYT34"/>
    <mergeCell ref="EYU34:EYV34"/>
    <mergeCell ref="EYW34:EYX34"/>
    <mergeCell ref="EYY34:EYZ34"/>
    <mergeCell ref="FDQ34:FDR34"/>
    <mergeCell ref="FDS34:FDT34"/>
    <mergeCell ref="FDU34:FDV34"/>
    <mergeCell ref="FDW34:FDX34"/>
    <mergeCell ref="FDY34:FDZ34"/>
    <mergeCell ref="FDG34:FDH34"/>
    <mergeCell ref="FDI34:FDJ34"/>
    <mergeCell ref="FDK34:FDL34"/>
    <mergeCell ref="FDM34:FDN34"/>
    <mergeCell ref="FDO34:FDP34"/>
    <mergeCell ref="FCW34:FCX34"/>
    <mergeCell ref="FCY34:FCZ34"/>
    <mergeCell ref="FDA34:FDB34"/>
    <mergeCell ref="FDC34:FDD34"/>
    <mergeCell ref="FDE34:FDF34"/>
    <mergeCell ref="FCM34:FCN34"/>
    <mergeCell ref="FCO34:FCP34"/>
    <mergeCell ref="FCQ34:FCR34"/>
    <mergeCell ref="FCS34:FCT34"/>
    <mergeCell ref="FCU34:FCV34"/>
    <mergeCell ref="FCC34:FCD34"/>
    <mergeCell ref="FCE34:FCF34"/>
    <mergeCell ref="FCG34:FCH34"/>
    <mergeCell ref="FCI34:FCJ34"/>
    <mergeCell ref="FCK34:FCL34"/>
    <mergeCell ref="FBS34:FBT34"/>
    <mergeCell ref="FBU34:FBV34"/>
    <mergeCell ref="FBW34:FBX34"/>
    <mergeCell ref="FBY34:FBZ34"/>
    <mergeCell ref="FCA34:FCB34"/>
    <mergeCell ref="FBI34:FBJ34"/>
    <mergeCell ref="FBK34:FBL34"/>
    <mergeCell ref="FBM34:FBN34"/>
    <mergeCell ref="FBO34:FBP34"/>
    <mergeCell ref="FBQ34:FBR34"/>
    <mergeCell ref="FGI34:FGJ34"/>
    <mergeCell ref="FGK34:FGL34"/>
    <mergeCell ref="FGM34:FGN34"/>
    <mergeCell ref="FGO34:FGP34"/>
    <mergeCell ref="FGQ34:FGR34"/>
    <mergeCell ref="FFY34:FFZ34"/>
    <mergeCell ref="FGA34:FGB34"/>
    <mergeCell ref="FGC34:FGD34"/>
    <mergeCell ref="FGE34:FGF34"/>
    <mergeCell ref="FGG34:FGH34"/>
    <mergeCell ref="FFO34:FFP34"/>
    <mergeCell ref="FFQ34:FFR34"/>
    <mergeCell ref="FFS34:FFT34"/>
    <mergeCell ref="FFU34:FFV34"/>
    <mergeCell ref="FFW34:FFX34"/>
    <mergeCell ref="FFE34:FFF34"/>
    <mergeCell ref="FFG34:FFH34"/>
    <mergeCell ref="FFI34:FFJ34"/>
    <mergeCell ref="FFK34:FFL34"/>
    <mergeCell ref="FFM34:FFN34"/>
    <mergeCell ref="FEU34:FEV34"/>
    <mergeCell ref="FEW34:FEX34"/>
    <mergeCell ref="FEY34:FEZ34"/>
    <mergeCell ref="FFA34:FFB34"/>
    <mergeCell ref="FFC34:FFD34"/>
    <mergeCell ref="FEK34:FEL34"/>
    <mergeCell ref="FEM34:FEN34"/>
    <mergeCell ref="FEO34:FEP34"/>
    <mergeCell ref="FEQ34:FER34"/>
    <mergeCell ref="FES34:FET34"/>
    <mergeCell ref="FEA34:FEB34"/>
    <mergeCell ref="FEC34:FED34"/>
    <mergeCell ref="FEE34:FEF34"/>
    <mergeCell ref="FEG34:FEH34"/>
    <mergeCell ref="FEI34:FEJ34"/>
    <mergeCell ref="FJA34:FJB34"/>
    <mergeCell ref="FJC34:FJD34"/>
    <mergeCell ref="FJE34:FJF34"/>
    <mergeCell ref="FJG34:FJH34"/>
    <mergeCell ref="FJI34:FJJ34"/>
    <mergeCell ref="FIQ34:FIR34"/>
    <mergeCell ref="FIS34:FIT34"/>
    <mergeCell ref="FIU34:FIV34"/>
    <mergeCell ref="FIW34:FIX34"/>
    <mergeCell ref="FIY34:FIZ34"/>
    <mergeCell ref="FIG34:FIH34"/>
    <mergeCell ref="FII34:FIJ34"/>
    <mergeCell ref="FIK34:FIL34"/>
    <mergeCell ref="FIM34:FIN34"/>
    <mergeCell ref="FIO34:FIP34"/>
    <mergeCell ref="FHW34:FHX34"/>
    <mergeCell ref="FHY34:FHZ34"/>
    <mergeCell ref="FIA34:FIB34"/>
    <mergeCell ref="FIC34:FID34"/>
    <mergeCell ref="FIE34:FIF34"/>
    <mergeCell ref="FHM34:FHN34"/>
    <mergeCell ref="FHO34:FHP34"/>
    <mergeCell ref="FHQ34:FHR34"/>
    <mergeCell ref="FHS34:FHT34"/>
    <mergeCell ref="FHU34:FHV34"/>
    <mergeCell ref="FHC34:FHD34"/>
    <mergeCell ref="FHE34:FHF34"/>
    <mergeCell ref="FHG34:FHH34"/>
    <mergeCell ref="FHI34:FHJ34"/>
    <mergeCell ref="FHK34:FHL34"/>
    <mergeCell ref="FGS34:FGT34"/>
    <mergeCell ref="FGU34:FGV34"/>
    <mergeCell ref="FGW34:FGX34"/>
    <mergeCell ref="FGY34:FGZ34"/>
    <mergeCell ref="FHA34:FHB34"/>
    <mergeCell ref="FLS34:FLT34"/>
    <mergeCell ref="FLU34:FLV34"/>
    <mergeCell ref="FLW34:FLX34"/>
    <mergeCell ref="FLY34:FLZ34"/>
    <mergeCell ref="FMA34:FMB34"/>
    <mergeCell ref="FLI34:FLJ34"/>
    <mergeCell ref="FLK34:FLL34"/>
    <mergeCell ref="FLM34:FLN34"/>
    <mergeCell ref="FLO34:FLP34"/>
    <mergeCell ref="FLQ34:FLR34"/>
    <mergeCell ref="FKY34:FKZ34"/>
    <mergeCell ref="FLA34:FLB34"/>
    <mergeCell ref="FLC34:FLD34"/>
    <mergeCell ref="FLE34:FLF34"/>
    <mergeCell ref="FLG34:FLH34"/>
    <mergeCell ref="FKO34:FKP34"/>
    <mergeCell ref="FKQ34:FKR34"/>
    <mergeCell ref="FKS34:FKT34"/>
    <mergeCell ref="FKU34:FKV34"/>
    <mergeCell ref="FKW34:FKX34"/>
    <mergeCell ref="FKE34:FKF34"/>
    <mergeCell ref="FKG34:FKH34"/>
    <mergeCell ref="FKI34:FKJ34"/>
    <mergeCell ref="FKK34:FKL34"/>
    <mergeCell ref="FKM34:FKN34"/>
    <mergeCell ref="FJU34:FJV34"/>
    <mergeCell ref="FJW34:FJX34"/>
    <mergeCell ref="FJY34:FJZ34"/>
    <mergeCell ref="FKA34:FKB34"/>
    <mergeCell ref="FKC34:FKD34"/>
    <mergeCell ref="FJK34:FJL34"/>
    <mergeCell ref="FJM34:FJN34"/>
    <mergeCell ref="FJO34:FJP34"/>
    <mergeCell ref="FJQ34:FJR34"/>
    <mergeCell ref="FJS34:FJT34"/>
    <mergeCell ref="FOK34:FOL34"/>
    <mergeCell ref="FOM34:FON34"/>
    <mergeCell ref="FOO34:FOP34"/>
    <mergeCell ref="FOQ34:FOR34"/>
    <mergeCell ref="FOS34:FOT34"/>
    <mergeCell ref="FOA34:FOB34"/>
    <mergeCell ref="FOC34:FOD34"/>
    <mergeCell ref="FOE34:FOF34"/>
    <mergeCell ref="FOG34:FOH34"/>
    <mergeCell ref="FOI34:FOJ34"/>
    <mergeCell ref="FNQ34:FNR34"/>
    <mergeCell ref="FNS34:FNT34"/>
    <mergeCell ref="FNU34:FNV34"/>
    <mergeCell ref="FNW34:FNX34"/>
    <mergeCell ref="FNY34:FNZ34"/>
    <mergeCell ref="FNG34:FNH34"/>
    <mergeCell ref="FNI34:FNJ34"/>
    <mergeCell ref="FNK34:FNL34"/>
    <mergeCell ref="FNM34:FNN34"/>
    <mergeCell ref="FNO34:FNP34"/>
    <mergeCell ref="FMW34:FMX34"/>
    <mergeCell ref="FMY34:FMZ34"/>
    <mergeCell ref="FNA34:FNB34"/>
    <mergeCell ref="FNC34:FND34"/>
    <mergeCell ref="FNE34:FNF34"/>
    <mergeCell ref="FMM34:FMN34"/>
    <mergeCell ref="FMO34:FMP34"/>
    <mergeCell ref="FMQ34:FMR34"/>
    <mergeCell ref="FMS34:FMT34"/>
    <mergeCell ref="FMU34:FMV34"/>
    <mergeCell ref="FMC34:FMD34"/>
    <mergeCell ref="FME34:FMF34"/>
    <mergeCell ref="FMG34:FMH34"/>
    <mergeCell ref="FMI34:FMJ34"/>
    <mergeCell ref="FMK34:FML34"/>
    <mergeCell ref="FRC34:FRD34"/>
    <mergeCell ref="FRE34:FRF34"/>
    <mergeCell ref="FRG34:FRH34"/>
    <mergeCell ref="FRI34:FRJ34"/>
    <mergeCell ref="FRK34:FRL34"/>
    <mergeCell ref="FQS34:FQT34"/>
    <mergeCell ref="FQU34:FQV34"/>
    <mergeCell ref="FQW34:FQX34"/>
    <mergeCell ref="FQY34:FQZ34"/>
    <mergeCell ref="FRA34:FRB34"/>
    <mergeCell ref="FQI34:FQJ34"/>
    <mergeCell ref="FQK34:FQL34"/>
    <mergeCell ref="FQM34:FQN34"/>
    <mergeCell ref="FQO34:FQP34"/>
    <mergeCell ref="FQQ34:FQR34"/>
    <mergeCell ref="FPY34:FPZ34"/>
    <mergeCell ref="FQA34:FQB34"/>
    <mergeCell ref="FQC34:FQD34"/>
    <mergeCell ref="FQE34:FQF34"/>
    <mergeCell ref="FQG34:FQH34"/>
    <mergeCell ref="FPO34:FPP34"/>
    <mergeCell ref="FPQ34:FPR34"/>
    <mergeCell ref="FPS34:FPT34"/>
    <mergeCell ref="FPU34:FPV34"/>
    <mergeCell ref="FPW34:FPX34"/>
    <mergeCell ref="FPE34:FPF34"/>
    <mergeCell ref="FPG34:FPH34"/>
    <mergeCell ref="FPI34:FPJ34"/>
    <mergeCell ref="FPK34:FPL34"/>
    <mergeCell ref="FPM34:FPN34"/>
    <mergeCell ref="FOU34:FOV34"/>
    <mergeCell ref="FOW34:FOX34"/>
    <mergeCell ref="FOY34:FOZ34"/>
    <mergeCell ref="FPA34:FPB34"/>
    <mergeCell ref="FPC34:FPD34"/>
    <mergeCell ref="FTU34:FTV34"/>
    <mergeCell ref="FTW34:FTX34"/>
    <mergeCell ref="FTY34:FTZ34"/>
    <mergeCell ref="FUA34:FUB34"/>
    <mergeCell ref="FUC34:FUD34"/>
    <mergeCell ref="FTK34:FTL34"/>
    <mergeCell ref="FTM34:FTN34"/>
    <mergeCell ref="FTO34:FTP34"/>
    <mergeCell ref="FTQ34:FTR34"/>
    <mergeCell ref="FTS34:FTT34"/>
    <mergeCell ref="FTA34:FTB34"/>
    <mergeCell ref="FTC34:FTD34"/>
    <mergeCell ref="FTE34:FTF34"/>
    <mergeCell ref="FTG34:FTH34"/>
    <mergeCell ref="FTI34:FTJ34"/>
    <mergeCell ref="FSQ34:FSR34"/>
    <mergeCell ref="FSS34:FST34"/>
    <mergeCell ref="FSU34:FSV34"/>
    <mergeCell ref="FSW34:FSX34"/>
    <mergeCell ref="FSY34:FSZ34"/>
    <mergeCell ref="FSG34:FSH34"/>
    <mergeCell ref="FSI34:FSJ34"/>
    <mergeCell ref="FSK34:FSL34"/>
    <mergeCell ref="FSM34:FSN34"/>
    <mergeCell ref="FSO34:FSP34"/>
    <mergeCell ref="FRW34:FRX34"/>
    <mergeCell ref="FRY34:FRZ34"/>
    <mergeCell ref="FSA34:FSB34"/>
    <mergeCell ref="FSC34:FSD34"/>
    <mergeCell ref="FSE34:FSF34"/>
    <mergeCell ref="FRM34:FRN34"/>
    <mergeCell ref="FRO34:FRP34"/>
    <mergeCell ref="FRQ34:FRR34"/>
    <mergeCell ref="FRS34:FRT34"/>
    <mergeCell ref="FRU34:FRV34"/>
    <mergeCell ref="FWM34:FWN34"/>
    <mergeCell ref="FWO34:FWP34"/>
    <mergeCell ref="FWQ34:FWR34"/>
    <mergeCell ref="FWS34:FWT34"/>
    <mergeCell ref="FWU34:FWV34"/>
    <mergeCell ref="FWC34:FWD34"/>
    <mergeCell ref="FWE34:FWF34"/>
    <mergeCell ref="FWG34:FWH34"/>
    <mergeCell ref="FWI34:FWJ34"/>
    <mergeCell ref="FWK34:FWL34"/>
    <mergeCell ref="FVS34:FVT34"/>
    <mergeCell ref="FVU34:FVV34"/>
    <mergeCell ref="FVW34:FVX34"/>
    <mergeCell ref="FVY34:FVZ34"/>
    <mergeCell ref="FWA34:FWB34"/>
    <mergeCell ref="FVI34:FVJ34"/>
    <mergeCell ref="FVK34:FVL34"/>
    <mergeCell ref="FVM34:FVN34"/>
    <mergeCell ref="FVO34:FVP34"/>
    <mergeCell ref="FVQ34:FVR34"/>
    <mergeCell ref="FUY34:FUZ34"/>
    <mergeCell ref="FVA34:FVB34"/>
    <mergeCell ref="FVC34:FVD34"/>
    <mergeCell ref="FVE34:FVF34"/>
    <mergeCell ref="FVG34:FVH34"/>
    <mergeCell ref="FUO34:FUP34"/>
    <mergeCell ref="FUQ34:FUR34"/>
    <mergeCell ref="FUS34:FUT34"/>
    <mergeCell ref="FUU34:FUV34"/>
    <mergeCell ref="FUW34:FUX34"/>
    <mergeCell ref="FUE34:FUF34"/>
    <mergeCell ref="FUG34:FUH34"/>
    <mergeCell ref="FUI34:FUJ34"/>
    <mergeCell ref="FUK34:FUL34"/>
    <mergeCell ref="FUM34:FUN34"/>
    <mergeCell ref="FZE34:FZF34"/>
    <mergeCell ref="FZG34:FZH34"/>
    <mergeCell ref="FZI34:FZJ34"/>
    <mergeCell ref="FZK34:FZL34"/>
    <mergeCell ref="FZM34:FZN34"/>
    <mergeCell ref="FYU34:FYV34"/>
    <mergeCell ref="FYW34:FYX34"/>
    <mergeCell ref="FYY34:FYZ34"/>
    <mergeCell ref="FZA34:FZB34"/>
    <mergeCell ref="FZC34:FZD34"/>
    <mergeCell ref="FYK34:FYL34"/>
    <mergeCell ref="FYM34:FYN34"/>
    <mergeCell ref="FYO34:FYP34"/>
    <mergeCell ref="FYQ34:FYR34"/>
    <mergeCell ref="FYS34:FYT34"/>
    <mergeCell ref="FYA34:FYB34"/>
    <mergeCell ref="FYC34:FYD34"/>
    <mergeCell ref="FYE34:FYF34"/>
    <mergeCell ref="FYG34:FYH34"/>
    <mergeCell ref="FYI34:FYJ34"/>
    <mergeCell ref="FXQ34:FXR34"/>
    <mergeCell ref="FXS34:FXT34"/>
    <mergeCell ref="FXU34:FXV34"/>
    <mergeCell ref="FXW34:FXX34"/>
    <mergeCell ref="FXY34:FXZ34"/>
    <mergeCell ref="FXG34:FXH34"/>
    <mergeCell ref="FXI34:FXJ34"/>
    <mergeCell ref="FXK34:FXL34"/>
    <mergeCell ref="FXM34:FXN34"/>
    <mergeCell ref="FXO34:FXP34"/>
    <mergeCell ref="FWW34:FWX34"/>
    <mergeCell ref="FWY34:FWZ34"/>
    <mergeCell ref="FXA34:FXB34"/>
    <mergeCell ref="FXC34:FXD34"/>
    <mergeCell ref="FXE34:FXF34"/>
    <mergeCell ref="GBW34:GBX34"/>
    <mergeCell ref="GBY34:GBZ34"/>
    <mergeCell ref="GCA34:GCB34"/>
    <mergeCell ref="GCC34:GCD34"/>
    <mergeCell ref="GCE34:GCF34"/>
    <mergeCell ref="GBM34:GBN34"/>
    <mergeCell ref="GBO34:GBP34"/>
    <mergeCell ref="GBQ34:GBR34"/>
    <mergeCell ref="GBS34:GBT34"/>
    <mergeCell ref="GBU34:GBV34"/>
    <mergeCell ref="GBC34:GBD34"/>
    <mergeCell ref="GBE34:GBF34"/>
    <mergeCell ref="GBG34:GBH34"/>
    <mergeCell ref="GBI34:GBJ34"/>
    <mergeCell ref="GBK34:GBL34"/>
    <mergeCell ref="GAS34:GAT34"/>
    <mergeCell ref="GAU34:GAV34"/>
    <mergeCell ref="GAW34:GAX34"/>
    <mergeCell ref="GAY34:GAZ34"/>
    <mergeCell ref="GBA34:GBB34"/>
    <mergeCell ref="GAI34:GAJ34"/>
    <mergeCell ref="GAK34:GAL34"/>
    <mergeCell ref="GAM34:GAN34"/>
    <mergeCell ref="GAO34:GAP34"/>
    <mergeCell ref="GAQ34:GAR34"/>
    <mergeCell ref="FZY34:FZZ34"/>
    <mergeCell ref="GAA34:GAB34"/>
    <mergeCell ref="GAC34:GAD34"/>
    <mergeCell ref="GAE34:GAF34"/>
    <mergeCell ref="GAG34:GAH34"/>
    <mergeCell ref="FZO34:FZP34"/>
    <mergeCell ref="FZQ34:FZR34"/>
    <mergeCell ref="FZS34:FZT34"/>
    <mergeCell ref="FZU34:FZV34"/>
    <mergeCell ref="FZW34:FZX34"/>
    <mergeCell ref="GEO34:GEP34"/>
    <mergeCell ref="GEQ34:GER34"/>
    <mergeCell ref="GES34:GET34"/>
    <mergeCell ref="GEU34:GEV34"/>
    <mergeCell ref="GEW34:GEX34"/>
    <mergeCell ref="GEE34:GEF34"/>
    <mergeCell ref="GEG34:GEH34"/>
    <mergeCell ref="GEI34:GEJ34"/>
    <mergeCell ref="GEK34:GEL34"/>
    <mergeCell ref="GEM34:GEN34"/>
    <mergeCell ref="GDU34:GDV34"/>
    <mergeCell ref="GDW34:GDX34"/>
    <mergeCell ref="GDY34:GDZ34"/>
    <mergeCell ref="GEA34:GEB34"/>
    <mergeCell ref="GEC34:GED34"/>
    <mergeCell ref="GDK34:GDL34"/>
    <mergeCell ref="GDM34:GDN34"/>
    <mergeCell ref="GDO34:GDP34"/>
    <mergeCell ref="GDQ34:GDR34"/>
    <mergeCell ref="GDS34:GDT34"/>
    <mergeCell ref="GDA34:GDB34"/>
    <mergeCell ref="GDC34:GDD34"/>
    <mergeCell ref="GDE34:GDF34"/>
    <mergeCell ref="GDG34:GDH34"/>
    <mergeCell ref="GDI34:GDJ34"/>
    <mergeCell ref="GCQ34:GCR34"/>
    <mergeCell ref="GCS34:GCT34"/>
    <mergeCell ref="GCU34:GCV34"/>
    <mergeCell ref="GCW34:GCX34"/>
    <mergeCell ref="GCY34:GCZ34"/>
    <mergeCell ref="GCG34:GCH34"/>
    <mergeCell ref="GCI34:GCJ34"/>
    <mergeCell ref="GCK34:GCL34"/>
    <mergeCell ref="GCM34:GCN34"/>
    <mergeCell ref="GCO34:GCP34"/>
    <mergeCell ref="GHG34:GHH34"/>
    <mergeCell ref="GHI34:GHJ34"/>
    <mergeCell ref="GHK34:GHL34"/>
    <mergeCell ref="GHM34:GHN34"/>
    <mergeCell ref="GHO34:GHP34"/>
    <mergeCell ref="GGW34:GGX34"/>
    <mergeCell ref="GGY34:GGZ34"/>
    <mergeCell ref="GHA34:GHB34"/>
    <mergeCell ref="GHC34:GHD34"/>
    <mergeCell ref="GHE34:GHF34"/>
    <mergeCell ref="GGM34:GGN34"/>
    <mergeCell ref="GGO34:GGP34"/>
    <mergeCell ref="GGQ34:GGR34"/>
    <mergeCell ref="GGS34:GGT34"/>
    <mergeCell ref="GGU34:GGV34"/>
    <mergeCell ref="GGC34:GGD34"/>
    <mergeCell ref="GGE34:GGF34"/>
    <mergeCell ref="GGG34:GGH34"/>
    <mergeCell ref="GGI34:GGJ34"/>
    <mergeCell ref="GGK34:GGL34"/>
    <mergeCell ref="GFS34:GFT34"/>
    <mergeCell ref="GFU34:GFV34"/>
    <mergeCell ref="GFW34:GFX34"/>
    <mergeCell ref="GFY34:GFZ34"/>
    <mergeCell ref="GGA34:GGB34"/>
    <mergeCell ref="GFI34:GFJ34"/>
    <mergeCell ref="GFK34:GFL34"/>
    <mergeCell ref="GFM34:GFN34"/>
    <mergeCell ref="GFO34:GFP34"/>
    <mergeCell ref="GFQ34:GFR34"/>
    <mergeCell ref="GEY34:GEZ34"/>
    <mergeCell ref="GFA34:GFB34"/>
    <mergeCell ref="GFC34:GFD34"/>
    <mergeCell ref="GFE34:GFF34"/>
    <mergeCell ref="GFG34:GFH34"/>
    <mergeCell ref="GJY34:GJZ34"/>
    <mergeCell ref="GKA34:GKB34"/>
    <mergeCell ref="GKC34:GKD34"/>
    <mergeCell ref="GKE34:GKF34"/>
    <mergeCell ref="GKG34:GKH34"/>
    <mergeCell ref="GJO34:GJP34"/>
    <mergeCell ref="GJQ34:GJR34"/>
    <mergeCell ref="GJS34:GJT34"/>
    <mergeCell ref="GJU34:GJV34"/>
    <mergeCell ref="GJW34:GJX34"/>
    <mergeCell ref="GJE34:GJF34"/>
    <mergeCell ref="GJG34:GJH34"/>
    <mergeCell ref="GJI34:GJJ34"/>
    <mergeCell ref="GJK34:GJL34"/>
    <mergeCell ref="GJM34:GJN34"/>
    <mergeCell ref="GIU34:GIV34"/>
    <mergeCell ref="GIW34:GIX34"/>
    <mergeCell ref="GIY34:GIZ34"/>
    <mergeCell ref="GJA34:GJB34"/>
    <mergeCell ref="GJC34:GJD34"/>
    <mergeCell ref="GIK34:GIL34"/>
    <mergeCell ref="GIM34:GIN34"/>
    <mergeCell ref="GIO34:GIP34"/>
    <mergeCell ref="GIQ34:GIR34"/>
    <mergeCell ref="GIS34:GIT34"/>
    <mergeCell ref="GIA34:GIB34"/>
    <mergeCell ref="GIC34:GID34"/>
    <mergeCell ref="GIE34:GIF34"/>
    <mergeCell ref="GIG34:GIH34"/>
    <mergeCell ref="GII34:GIJ34"/>
    <mergeCell ref="GHQ34:GHR34"/>
    <mergeCell ref="GHS34:GHT34"/>
    <mergeCell ref="GHU34:GHV34"/>
    <mergeCell ref="GHW34:GHX34"/>
    <mergeCell ref="GHY34:GHZ34"/>
    <mergeCell ref="GMQ34:GMR34"/>
    <mergeCell ref="GMS34:GMT34"/>
    <mergeCell ref="GMU34:GMV34"/>
    <mergeCell ref="GMW34:GMX34"/>
    <mergeCell ref="GMY34:GMZ34"/>
    <mergeCell ref="GMG34:GMH34"/>
    <mergeCell ref="GMI34:GMJ34"/>
    <mergeCell ref="GMK34:GML34"/>
    <mergeCell ref="GMM34:GMN34"/>
    <mergeCell ref="GMO34:GMP34"/>
    <mergeCell ref="GLW34:GLX34"/>
    <mergeCell ref="GLY34:GLZ34"/>
    <mergeCell ref="GMA34:GMB34"/>
    <mergeCell ref="GMC34:GMD34"/>
    <mergeCell ref="GME34:GMF34"/>
    <mergeCell ref="GLM34:GLN34"/>
    <mergeCell ref="GLO34:GLP34"/>
    <mergeCell ref="GLQ34:GLR34"/>
    <mergeCell ref="GLS34:GLT34"/>
    <mergeCell ref="GLU34:GLV34"/>
    <mergeCell ref="GLC34:GLD34"/>
    <mergeCell ref="GLE34:GLF34"/>
    <mergeCell ref="GLG34:GLH34"/>
    <mergeCell ref="GLI34:GLJ34"/>
    <mergeCell ref="GLK34:GLL34"/>
    <mergeCell ref="GKS34:GKT34"/>
    <mergeCell ref="GKU34:GKV34"/>
    <mergeCell ref="GKW34:GKX34"/>
    <mergeCell ref="GKY34:GKZ34"/>
    <mergeCell ref="GLA34:GLB34"/>
    <mergeCell ref="GKI34:GKJ34"/>
    <mergeCell ref="GKK34:GKL34"/>
    <mergeCell ref="GKM34:GKN34"/>
    <mergeCell ref="GKO34:GKP34"/>
    <mergeCell ref="GKQ34:GKR34"/>
    <mergeCell ref="GPI34:GPJ34"/>
    <mergeCell ref="GPK34:GPL34"/>
    <mergeCell ref="GPM34:GPN34"/>
    <mergeCell ref="GPO34:GPP34"/>
    <mergeCell ref="GPQ34:GPR34"/>
    <mergeCell ref="GOY34:GOZ34"/>
    <mergeCell ref="GPA34:GPB34"/>
    <mergeCell ref="GPC34:GPD34"/>
    <mergeCell ref="GPE34:GPF34"/>
    <mergeCell ref="GPG34:GPH34"/>
    <mergeCell ref="GOO34:GOP34"/>
    <mergeCell ref="GOQ34:GOR34"/>
    <mergeCell ref="GOS34:GOT34"/>
    <mergeCell ref="GOU34:GOV34"/>
    <mergeCell ref="GOW34:GOX34"/>
    <mergeCell ref="GOE34:GOF34"/>
    <mergeCell ref="GOG34:GOH34"/>
    <mergeCell ref="GOI34:GOJ34"/>
    <mergeCell ref="GOK34:GOL34"/>
    <mergeCell ref="GOM34:GON34"/>
    <mergeCell ref="GNU34:GNV34"/>
    <mergeCell ref="GNW34:GNX34"/>
    <mergeCell ref="GNY34:GNZ34"/>
    <mergeCell ref="GOA34:GOB34"/>
    <mergeCell ref="GOC34:GOD34"/>
    <mergeCell ref="GNK34:GNL34"/>
    <mergeCell ref="GNM34:GNN34"/>
    <mergeCell ref="GNO34:GNP34"/>
    <mergeCell ref="GNQ34:GNR34"/>
    <mergeCell ref="GNS34:GNT34"/>
    <mergeCell ref="GNA34:GNB34"/>
    <mergeCell ref="GNC34:GND34"/>
    <mergeCell ref="GNE34:GNF34"/>
    <mergeCell ref="GNG34:GNH34"/>
    <mergeCell ref="GNI34:GNJ34"/>
    <mergeCell ref="GSA34:GSB34"/>
    <mergeCell ref="GSC34:GSD34"/>
    <mergeCell ref="GSE34:GSF34"/>
    <mergeCell ref="GSG34:GSH34"/>
    <mergeCell ref="GSI34:GSJ34"/>
    <mergeCell ref="GRQ34:GRR34"/>
    <mergeCell ref="GRS34:GRT34"/>
    <mergeCell ref="GRU34:GRV34"/>
    <mergeCell ref="GRW34:GRX34"/>
    <mergeCell ref="GRY34:GRZ34"/>
    <mergeCell ref="GRG34:GRH34"/>
    <mergeCell ref="GRI34:GRJ34"/>
    <mergeCell ref="GRK34:GRL34"/>
    <mergeCell ref="GRM34:GRN34"/>
    <mergeCell ref="GRO34:GRP34"/>
    <mergeCell ref="GQW34:GQX34"/>
    <mergeCell ref="GQY34:GQZ34"/>
    <mergeCell ref="GRA34:GRB34"/>
    <mergeCell ref="GRC34:GRD34"/>
    <mergeCell ref="GRE34:GRF34"/>
    <mergeCell ref="GQM34:GQN34"/>
    <mergeCell ref="GQO34:GQP34"/>
    <mergeCell ref="GQQ34:GQR34"/>
    <mergeCell ref="GQS34:GQT34"/>
    <mergeCell ref="GQU34:GQV34"/>
    <mergeCell ref="GQC34:GQD34"/>
    <mergeCell ref="GQE34:GQF34"/>
    <mergeCell ref="GQG34:GQH34"/>
    <mergeCell ref="GQI34:GQJ34"/>
    <mergeCell ref="GQK34:GQL34"/>
    <mergeCell ref="GPS34:GPT34"/>
    <mergeCell ref="GPU34:GPV34"/>
    <mergeCell ref="GPW34:GPX34"/>
    <mergeCell ref="GPY34:GPZ34"/>
    <mergeCell ref="GQA34:GQB34"/>
    <mergeCell ref="GUS34:GUT34"/>
    <mergeCell ref="GUU34:GUV34"/>
    <mergeCell ref="GUW34:GUX34"/>
    <mergeCell ref="GUY34:GUZ34"/>
    <mergeCell ref="GVA34:GVB34"/>
    <mergeCell ref="GUI34:GUJ34"/>
    <mergeCell ref="GUK34:GUL34"/>
    <mergeCell ref="GUM34:GUN34"/>
    <mergeCell ref="GUO34:GUP34"/>
    <mergeCell ref="GUQ34:GUR34"/>
    <mergeCell ref="GTY34:GTZ34"/>
    <mergeCell ref="GUA34:GUB34"/>
    <mergeCell ref="GUC34:GUD34"/>
    <mergeCell ref="GUE34:GUF34"/>
    <mergeCell ref="GUG34:GUH34"/>
    <mergeCell ref="GTO34:GTP34"/>
    <mergeCell ref="GTQ34:GTR34"/>
    <mergeCell ref="GTS34:GTT34"/>
    <mergeCell ref="GTU34:GTV34"/>
    <mergeCell ref="GTW34:GTX34"/>
    <mergeCell ref="GTE34:GTF34"/>
    <mergeCell ref="GTG34:GTH34"/>
    <mergeCell ref="GTI34:GTJ34"/>
    <mergeCell ref="GTK34:GTL34"/>
    <mergeCell ref="GTM34:GTN34"/>
    <mergeCell ref="GSU34:GSV34"/>
    <mergeCell ref="GSW34:GSX34"/>
    <mergeCell ref="GSY34:GSZ34"/>
    <mergeCell ref="GTA34:GTB34"/>
    <mergeCell ref="GTC34:GTD34"/>
    <mergeCell ref="GSK34:GSL34"/>
    <mergeCell ref="GSM34:GSN34"/>
    <mergeCell ref="GSO34:GSP34"/>
    <mergeCell ref="GSQ34:GSR34"/>
    <mergeCell ref="GSS34:GST34"/>
    <mergeCell ref="GXK34:GXL34"/>
    <mergeCell ref="GXM34:GXN34"/>
    <mergeCell ref="GXO34:GXP34"/>
    <mergeCell ref="GXQ34:GXR34"/>
    <mergeCell ref="GXS34:GXT34"/>
    <mergeCell ref="GXA34:GXB34"/>
    <mergeCell ref="GXC34:GXD34"/>
    <mergeCell ref="GXE34:GXF34"/>
    <mergeCell ref="GXG34:GXH34"/>
    <mergeCell ref="GXI34:GXJ34"/>
    <mergeCell ref="GWQ34:GWR34"/>
    <mergeCell ref="GWS34:GWT34"/>
    <mergeCell ref="GWU34:GWV34"/>
    <mergeCell ref="GWW34:GWX34"/>
    <mergeCell ref="GWY34:GWZ34"/>
    <mergeCell ref="GWG34:GWH34"/>
    <mergeCell ref="GWI34:GWJ34"/>
    <mergeCell ref="GWK34:GWL34"/>
    <mergeCell ref="GWM34:GWN34"/>
    <mergeCell ref="GWO34:GWP34"/>
    <mergeCell ref="GVW34:GVX34"/>
    <mergeCell ref="GVY34:GVZ34"/>
    <mergeCell ref="GWA34:GWB34"/>
    <mergeCell ref="GWC34:GWD34"/>
    <mergeCell ref="GWE34:GWF34"/>
    <mergeCell ref="GVM34:GVN34"/>
    <mergeCell ref="GVO34:GVP34"/>
    <mergeCell ref="GVQ34:GVR34"/>
    <mergeCell ref="GVS34:GVT34"/>
    <mergeCell ref="GVU34:GVV34"/>
    <mergeCell ref="GVC34:GVD34"/>
    <mergeCell ref="GVE34:GVF34"/>
    <mergeCell ref="GVG34:GVH34"/>
    <mergeCell ref="GVI34:GVJ34"/>
    <mergeCell ref="GVK34:GVL34"/>
    <mergeCell ref="HAC34:HAD34"/>
    <mergeCell ref="HAE34:HAF34"/>
    <mergeCell ref="HAG34:HAH34"/>
    <mergeCell ref="HAI34:HAJ34"/>
    <mergeCell ref="HAK34:HAL34"/>
    <mergeCell ref="GZS34:GZT34"/>
    <mergeCell ref="GZU34:GZV34"/>
    <mergeCell ref="GZW34:GZX34"/>
    <mergeCell ref="GZY34:GZZ34"/>
    <mergeCell ref="HAA34:HAB34"/>
    <mergeCell ref="GZI34:GZJ34"/>
    <mergeCell ref="GZK34:GZL34"/>
    <mergeCell ref="GZM34:GZN34"/>
    <mergeCell ref="GZO34:GZP34"/>
    <mergeCell ref="GZQ34:GZR34"/>
    <mergeCell ref="GYY34:GYZ34"/>
    <mergeCell ref="GZA34:GZB34"/>
    <mergeCell ref="GZC34:GZD34"/>
    <mergeCell ref="GZE34:GZF34"/>
    <mergeCell ref="GZG34:GZH34"/>
    <mergeCell ref="GYO34:GYP34"/>
    <mergeCell ref="GYQ34:GYR34"/>
    <mergeCell ref="GYS34:GYT34"/>
    <mergeCell ref="GYU34:GYV34"/>
    <mergeCell ref="GYW34:GYX34"/>
    <mergeCell ref="GYE34:GYF34"/>
    <mergeCell ref="GYG34:GYH34"/>
    <mergeCell ref="GYI34:GYJ34"/>
    <mergeCell ref="GYK34:GYL34"/>
    <mergeCell ref="GYM34:GYN34"/>
    <mergeCell ref="GXU34:GXV34"/>
    <mergeCell ref="GXW34:GXX34"/>
    <mergeCell ref="GXY34:GXZ34"/>
    <mergeCell ref="GYA34:GYB34"/>
    <mergeCell ref="GYC34:GYD34"/>
    <mergeCell ref="HCU34:HCV34"/>
    <mergeCell ref="HCW34:HCX34"/>
    <mergeCell ref="HCY34:HCZ34"/>
    <mergeCell ref="HDA34:HDB34"/>
    <mergeCell ref="HDC34:HDD34"/>
    <mergeCell ref="HCK34:HCL34"/>
    <mergeCell ref="HCM34:HCN34"/>
    <mergeCell ref="HCO34:HCP34"/>
    <mergeCell ref="HCQ34:HCR34"/>
    <mergeCell ref="HCS34:HCT34"/>
    <mergeCell ref="HCA34:HCB34"/>
    <mergeCell ref="HCC34:HCD34"/>
    <mergeCell ref="HCE34:HCF34"/>
    <mergeCell ref="HCG34:HCH34"/>
    <mergeCell ref="HCI34:HCJ34"/>
    <mergeCell ref="HBQ34:HBR34"/>
    <mergeCell ref="HBS34:HBT34"/>
    <mergeCell ref="HBU34:HBV34"/>
    <mergeCell ref="HBW34:HBX34"/>
    <mergeCell ref="HBY34:HBZ34"/>
    <mergeCell ref="HBG34:HBH34"/>
    <mergeCell ref="HBI34:HBJ34"/>
    <mergeCell ref="HBK34:HBL34"/>
    <mergeCell ref="HBM34:HBN34"/>
    <mergeCell ref="HBO34:HBP34"/>
    <mergeCell ref="HAW34:HAX34"/>
    <mergeCell ref="HAY34:HAZ34"/>
    <mergeCell ref="HBA34:HBB34"/>
    <mergeCell ref="HBC34:HBD34"/>
    <mergeCell ref="HBE34:HBF34"/>
    <mergeCell ref="HAM34:HAN34"/>
    <mergeCell ref="HAO34:HAP34"/>
    <mergeCell ref="HAQ34:HAR34"/>
    <mergeCell ref="HAS34:HAT34"/>
    <mergeCell ref="HAU34:HAV34"/>
    <mergeCell ref="HFM34:HFN34"/>
    <mergeCell ref="HFO34:HFP34"/>
    <mergeCell ref="HFQ34:HFR34"/>
    <mergeCell ref="HFS34:HFT34"/>
    <mergeCell ref="HFU34:HFV34"/>
    <mergeCell ref="HFC34:HFD34"/>
    <mergeCell ref="HFE34:HFF34"/>
    <mergeCell ref="HFG34:HFH34"/>
    <mergeCell ref="HFI34:HFJ34"/>
    <mergeCell ref="HFK34:HFL34"/>
    <mergeCell ref="HES34:HET34"/>
    <mergeCell ref="HEU34:HEV34"/>
    <mergeCell ref="HEW34:HEX34"/>
    <mergeCell ref="HEY34:HEZ34"/>
    <mergeCell ref="HFA34:HFB34"/>
    <mergeCell ref="HEI34:HEJ34"/>
    <mergeCell ref="HEK34:HEL34"/>
    <mergeCell ref="HEM34:HEN34"/>
    <mergeCell ref="HEO34:HEP34"/>
    <mergeCell ref="HEQ34:HER34"/>
    <mergeCell ref="HDY34:HDZ34"/>
    <mergeCell ref="HEA34:HEB34"/>
    <mergeCell ref="HEC34:HED34"/>
    <mergeCell ref="HEE34:HEF34"/>
    <mergeCell ref="HEG34:HEH34"/>
    <mergeCell ref="HDO34:HDP34"/>
    <mergeCell ref="HDQ34:HDR34"/>
    <mergeCell ref="HDS34:HDT34"/>
    <mergeCell ref="HDU34:HDV34"/>
    <mergeCell ref="HDW34:HDX34"/>
    <mergeCell ref="HDE34:HDF34"/>
    <mergeCell ref="HDG34:HDH34"/>
    <mergeCell ref="HDI34:HDJ34"/>
    <mergeCell ref="HDK34:HDL34"/>
    <mergeCell ref="HDM34:HDN34"/>
    <mergeCell ref="HIE34:HIF34"/>
    <mergeCell ref="HIG34:HIH34"/>
    <mergeCell ref="HII34:HIJ34"/>
    <mergeCell ref="HIK34:HIL34"/>
    <mergeCell ref="HIM34:HIN34"/>
    <mergeCell ref="HHU34:HHV34"/>
    <mergeCell ref="HHW34:HHX34"/>
    <mergeCell ref="HHY34:HHZ34"/>
    <mergeCell ref="HIA34:HIB34"/>
    <mergeCell ref="HIC34:HID34"/>
    <mergeCell ref="HHK34:HHL34"/>
    <mergeCell ref="HHM34:HHN34"/>
    <mergeCell ref="HHO34:HHP34"/>
    <mergeCell ref="HHQ34:HHR34"/>
    <mergeCell ref="HHS34:HHT34"/>
    <mergeCell ref="HHA34:HHB34"/>
    <mergeCell ref="HHC34:HHD34"/>
    <mergeCell ref="HHE34:HHF34"/>
    <mergeCell ref="HHG34:HHH34"/>
    <mergeCell ref="HHI34:HHJ34"/>
    <mergeCell ref="HGQ34:HGR34"/>
    <mergeCell ref="HGS34:HGT34"/>
    <mergeCell ref="HGU34:HGV34"/>
    <mergeCell ref="HGW34:HGX34"/>
    <mergeCell ref="HGY34:HGZ34"/>
    <mergeCell ref="HGG34:HGH34"/>
    <mergeCell ref="HGI34:HGJ34"/>
    <mergeCell ref="HGK34:HGL34"/>
    <mergeCell ref="HGM34:HGN34"/>
    <mergeCell ref="HGO34:HGP34"/>
    <mergeCell ref="HFW34:HFX34"/>
    <mergeCell ref="HFY34:HFZ34"/>
    <mergeCell ref="HGA34:HGB34"/>
    <mergeCell ref="HGC34:HGD34"/>
    <mergeCell ref="HGE34:HGF34"/>
    <mergeCell ref="HKW34:HKX34"/>
    <mergeCell ref="HKY34:HKZ34"/>
    <mergeCell ref="HLA34:HLB34"/>
    <mergeCell ref="HLC34:HLD34"/>
    <mergeCell ref="HLE34:HLF34"/>
    <mergeCell ref="HKM34:HKN34"/>
    <mergeCell ref="HKO34:HKP34"/>
    <mergeCell ref="HKQ34:HKR34"/>
    <mergeCell ref="HKS34:HKT34"/>
    <mergeCell ref="HKU34:HKV34"/>
    <mergeCell ref="HKC34:HKD34"/>
    <mergeCell ref="HKE34:HKF34"/>
    <mergeCell ref="HKG34:HKH34"/>
    <mergeCell ref="HKI34:HKJ34"/>
    <mergeCell ref="HKK34:HKL34"/>
    <mergeCell ref="HJS34:HJT34"/>
    <mergeCell ref="HJU34:HJV34"/>
    <mergeCell ref="HJW34:HJX34"/>
    <mergeCell ref="HJY34:HJZ34"/>
    <mergeCell ref="HKA34:HKB34"/>
    <mergeCell ref="HJI34:HJJ34"/>
    <mergeCell ref="HJK34:HJL34"/>
    <mergeCell ref="HJM34:HJN34"/>
    <mergeCell ref="HJO34:HJP34"/>
    <mergeCell ref="HJQ34:HJR34"/>
    <mergeCell ref="HIY34:HIZ34"/>
    <mergeCell ref="HJA34:HJB34"/>
    <mergeCell ref="HJC34:HJD34"/>
    <mergeCell ref="HJE34:HJF34"/>
    <mergeCell ref="HJG34:HJH34"/>
    <mergeCell ref="HIO34:HIP34"/>
    <mergeCell ref="HIQ34:HIR34"/>
    <mergeCell ref="HIS34:HIT34"/>
    <mergeCell ref="HIU34:HIV34"/>
    <mergeCell ref="HIW34:HIX34"/>
    <mergeCell ref="HNO34:HNP34"/>
    <mergeCell ref="HNQ34:HNR34"/>
    <mergeCell ref="HNS34:HNT34"/>
    <mergeCell ref="HNU34:HNV34"/>
    <mergeCell ref="HNW34:HNX34"/>
    <mergeCell ref="HNE34:HNF34"/>
    <mergeCell ref="HNG34:HNH34"/>
    <mergeCell ref="HNI34:HNJ34"/>
    <mergeCell ref="HNK34:HNL34"/>
    <mergeCell ref="HNM34:HNN34"/>
    <mergeCell ref="HMU34:HMV34"/>
    <mergeCell ref="HMW34:HMX34"/>
    <mergeCell ref="HMY34:HMZ34"/>
    <mergeCell ref="HNA34:HNB34"/>
    <mergeCell ref="HNC34:HND34"/>
    <mergeCell ref="HMK34:HML34"/>
    <mergeCell ref="HMM34:HMN34"/>
    <mergeCell ref="HMO34:HMP34"/>
    <mergeCell ref="HMQ34:HMR34"/>
    <mergeCell ref="HMS34:HMT34"/>
    <mergeCell ref="HMA34:HMB34"/>
    <mergeCell ref="HMC34:HMD34"/>
    <mergeCell ref="HME34:HMF34"/>
    <mergeCell ref="HMG34:HMH34"/>
    <mergeCell ref="HMI34:HMJ34"/>
    <mergeCell ref="HLQ34:HLR34"/>
    <mergeCell ref="HLS34:HLT34"/>
    <mergeCell ref="HLU34:HLV34"/>
    <mergeCell ref="HLW34:HLX34"/>
    <mergeCell ref="HLY34:HLZ34"/>
    <mergeCell ref="HLG34:HLH34"/>
    <mergeCell ref="HLI34:HLJ34"/>
    <mergeCell ref="HLK34:HLL34"/>
    <mergeCell ref="HLM34:HLN34"/>
    <mergeCell ref="HLO34:HLP34"/>
    <mergeCell ref="HQG34:HQH34"/>
    <mergeCell ref="HQI34:HQJ34"/>
    <mergeCell ref="HQK34:HQL34"/>
    <mergeCell ref="HQM34:HQN34"/>
    <mergeCell ref="HQO34:HQP34"/>
    <mergeCell ref="HPW34:HPX34"/>
    <mergeCell ref="HPY34:HPZ34"/>
    <mergeCell ref="HQA34:HQB34"/>
    <mergeCell ref="HQC34:HQD34"/>
    <mergeCell ref="HQE34:HQF34"/>
    <mergeCell ref="HPM34:HPN34"/>
    <mergeCell ref="HPO34:HPP34"/>
    <mergeCell ref="HPQ34:HPR34"/>
    <mergeCell ref="HPS34:HPT34"/>
    <mergeCell ref="HPU34:HPV34"/>
    <mergeCell ref="HPC34:HPD34"/>
    <mergeCell ref="HPE34:HPF34"/>
    <mergeCell ref="HPG34:HPH34"/>
    <mergeCell ref="HPI34:HPJ34"/>
    <mergeCell ref="HPK34:HPL34"/>
    <mergeCell ref="HOS34:HOT34"/>
    <mergeCell ref="HOU34:HOV34"/>
    <mergeCell ref="HOW34:HOX34"/>
    <mergeCell ref="HOY34:HOZ34"/>
    <mergeCell ref="HPA34:HPB34"/>
    <mergeCell ref="HOI34:HOJ34"/>
    <mergeCell ref="HOK34:HOL34"/>
    <mergeCell ref="HOM34:HON34"/>
    <mergeCell ref="HOO34:HOP34"/>
    <mergeCell ref="HOQ34:HOR34"/>
    <mergeCell ref="HNY34:HNZ34"/>
    <mergeCell ref="HOA34:HOB34"/>
    <mergeCell ref="HOC34:HOD34"/>
    <mergeCell ref="HOE34:HOF34"/>
    <mergeCell ref="HOG34:HOH34"/>
    <mergeCell ref="HSY34:HSZ34"/>
    <mergeCell ref="HTA34:HTB34"/>
    <mergeCell ref="HTC34:HTD34"/>
    <mergeCell ref="HTE34:HTF34"/>
    <mergeCell ref="HTG34:HTH34"/>
    <mergeCell ref="HSO34:HSP34"/>
    <mergeCell ref="HSQ34:HSR34"/>
    <mergeCell ref="HSS34:HST34"/>
    <mergeCell ref="HSU34:HSV34"/>
    <mergeCell ref="HSW34:HSX34"/>
    <mergeCell ref="HSE34:HSF34"/>
    <mergeCell ref="HSG34:HSH34"/>
    <mergeCell ref="HSI34:HSJ34"/>
    <mergeCell ref="HSK34:HSL34"/>
    <mergeCell ref="HSM34:HSN34"/>
    <mergeCell ref="HRU34:HRV34"/>
    <mergeCell ref="HRW34:HRX34"/>
    <mergeCell ref="HRY34:HRZ34"/>
    <mergeCell ref="HSA34:HSB34"/>
    <mergeCell ref="HSC34:HSD34"/>
    <mergeCell ref="HRK34:HRL34"/>
    <mergeCell ref="HRM34:HRN34"/>
    <mergeCell ref="HRO34:HRP34"/>
    <mergeCell ref="HRQ34:HRR34"/>
    <mergeCell ref="HRS34:HRT34"/>
    <mergeCell ref="HRA34:HRB34"/>
    <mergeCell ref="HRC34:HRD34"/>
    <mergeCell ref="HRE34:HRF34"/>
    <mergeCell ref="HRG34:HRH34"/>
    <mergeCell ref="HRI34:HRJ34"/>
    <mergeCell ref="HQQ34:HQR34"/>
    <mergeCell ref="HQS34:HQT34"/>
    <mergeCell ref="HQU34:HQV34"/>
    <mergeCell ref="HQW34:HQX34"/>
    <mergeCell ref="HQY34:HQZ34"/>
    <mergeCell ref="HVQ34:HVR34"/>
    <mergeCell ref="HVS34:HVT34"/>
    <mergeCell ref="HVU34:HVV34"/>
    <mergeCell ref="HVW34:HVX34"/>
    <mergeCell ref="HVY34:HVZ34"/>
    <mergeCell ref="HVG34:HVH34"/>
    <mergeCell ref="HVI34:HVJ34"/>
    <mergeCell ref="HVK34:HVL34"/>
    <mergeCell ref="HVM34:HVN34"/>
    <mergeCell ref="HVO34:HVP34"/>
    <mergeCell ref="HUW34:HUX34"/>
    <mergeCell ref="HUY34:HUZ34"/>
    <mergeCell ref="HVA34:HVB34"/>
    <mergeCell ref="HVC34:HVD34"/>
    <mergeCell ref="HVE34:HVF34"/>
    <mergeCell ref="HUM34:HUN34"/>
    <mergeCell ref="HUO34:HUP34"/>
    <mergeCell ref="HUQ34:HUR34"/>
    <mergeCell ref="HUS34:HUT34"/>
    <mergeCell ref="HUU34:HUV34"/>
    <mergeCell ref="HUC34:HUD34"/>
    <mergeCell ref="HUE34:HUF34"/>
    <mergeCell ref="HUG34:HUH34"/>
    <mergeCell ref="HUI34:HUJ34"/>
    <mergeCell ref="HUK34:HUL34"/>
    <mergeCell ref="HTS34:HTT34"/>
    <mergeCell ref="HTU34:HTV34"/>
    <mergeCell ref="HTW34:HTX34"/>
    <mergeCell ref="HTY34:HTZ34"/>
    <mergeCell ref="HUA34:HUB34"/>
    <mergeCell ref="HTI34:HTJ34"/>
    <mergeCell ref="HTK34:HTL34"/>
    <mergeCell ref="HTM34:HTN34"/>
    <mergeCell ref="HTO34:HTP34"/>
    <mergeCell ref="HTQ34:HTR34"/>
    <mergeCell ref="HYI34:HYJ34"/>
    <mergeCell ref="HYK34:HYL34"/>
    <mergeCell ref="HYM34:HYN34"/>
    <mergeCell ref="HYO34:HYP34"/>
    <mergeCell ref="HYQ34:HYR34"/>
    <mergeCell ref="HXY34:HXZ34"/>
    <mergeCell ref="HYA34:HYB34"/>
    <mergeCell ref="HYC34:HYD34"/>
    <mergeCell ref="HYE34:HYF34"/>
    <mergeCell ref="HYG34:HYH34"/>
    <mergeCell ref="HXO34:HXP34"/>
    <mergeCell ref="HXQ34:HXR34"/>
    <mergeCell ref="HXS34:HXT34"/>
    <mergeCell ref="HXU34:HXV34"/>
    <mergeCell ref="HXW34:HXX34"/>
    <mergeCell ref="HXE34:HXF34"/>
    <mergeCell ref="HXG34:HXH34"/>
    <mergeCell ref="HXI34:HXJ34"/>
    <mergeCell ref="HXK34:HXL34"/>
    <mergeCell ref="HXM34:HXN34"/>
    <mergeCell ref="HWU34:HWV34"/>
    <mergeCell ref="HWW34:HWX34"/>
    <mergeCell ref="HWY34:HWZ34"/>
    <mergeCell ref="HXA34:HXB34"/>
    <mergeCell ref="HXC34:HXD34"/>
    <mergeCell ref="HWK34:HWL34"/>
    <mergeCell ref="HWM34:HWN34"/>
    <mergeCell ref="HWO34:HWP34"/>
    <mergeCell ref="HWQ34:HWR34"/>
    <mergeCell ref="HWS34:HWT34"/>
    <mergeCell ref="HWA34:HWB34"/>
    <mergeCell ref="HWC34:HWD34"/>
    <mergeCell ref="HWE34:HWF34"/>
    <mergeCell ref="HWG34:HWH34"/>
    <mergeCell ref="HWI34:HWJ34"/>
    <mergeCell ref="IBA34:IBB34"/>
    <mergeCell ref="IBC34:IBD34"/>
    <mergeCell ref="IBE34:IBF34"/>
    <mergeCell ref="IBG34:IBH34"/>
    <mergeCell ref="IBI34:IBJ34"/>
    <mergeCell ref="IAQ34:IAR34"/>
    <mergeCell ref="IAS34:IAT34"/>
    <mergeCell ref="IAU34:IAV34"/>
    <mergeCell ref="IAW34:IAX34"/>
    <mergeCell ref="IAY34:IAZ34"/>
    <mergeCell ref="IAG34:IAH34"/>
    <mergeCell ref="IAI34:IAJ34"/>
    <mergeCell ref="IAK34:IAL34"/>
    <mergeCell ref="IAM34:IAN34"/>
    <mergeCell ref="IAO34:IAP34"/>
    <mergeCell ref="HZW34:HZX34"/>
    <mergeCell ref="HZY34:HZZ34"/>
    <mergeCell ref="IAA34:IAB34"/>
    <mergeCell ref="IAC34:IAD34"/>
    <mergeCell ref="IAE34:IAF34"/>
    <mergeCell ref="HZM34:HZN34"/>
    <mergeCell ref="HZO34:HZP34"/>
    <mergeCell ref="HZQ34:HZR34"/>
    <mergeCell ref="HZS34:HZT34"/>
    <mergeCell ref="HZU34:HZV34"/>
    <mergeCell ref="HZC34:HZD34"/>
    <mergeCell ref="HZE34:HZF34"/>
    <mergeCell ref="HZG34:HZH34"/>
    <mergeCell ref="HZI34:HZJ34"/>
    <mergeCell ref="HZK34:HZL34"/>
    <mergeCell ref="HYS34:HYT34"/>
    <mergeCell ref="HYU34:HYV34"/>
    <mergeCell ref="HYW34:HYX34"/>
    <mergeCell ref="HYY34:HYZ34"/>
    <mergeCell ref="HZA34:HZB34"/>
    <mergeCell ref="IDS34:IDT34"/>
    <mergeCell ref="IDU34:IDV34"/>
    <mergeCell ref="IDW34:IDX34"/>
    <mergeCell ref="IDY34:IDZ34"/>
    <mergeCell ref="IEA34:IEB34"/>
    <mergeCell ref="IDI34:IDJ34"/>
    <mergeCell ref="IDK34:IDL34"/>
    <mergeCell ref="IDM34:IDN34"/>
    <mergeCell ref="IDO34:IDP34"/>
    <mergeCell ref="IDQ34:IDR34"/>
    <mergeCell ref="ICY34:ICZ34"/>
    <mergeCell ref="IDA34:IDB34"/>
    <mergeCell ref="IDC34:IDD34"/>
    <mergeCell ref="IDE34:IDF34"/>
    <mergeCell ref="IDG34:IDH34"/>
    <mergeCell ref="ICO34:ICP34"/>
    <mergeCell ref="ICQ34:ICR34"/>
    <mergeCell ref="ICS34:ICT34"/>
    <mergeCell ref="ICU34:ICV34"/>
    <mergeCell ref="ICW34:ICX34"/>
    <mergeCell ref="ICE34:ICF34"/>
    <mergeCell ref="ICG34:ICH34"/>
    <mergeCell ref="ICI34:ICJ34"/>
    <mergeCell ref="ICK34:ICL34"/>
    <mergeCell ref="ICM34:ICN34"/>
    <mergeCell ref="IBU34:IBV34"/>
    <mergeCell ref="IBW34:IBX34"/>
    <mergeCell ref="IBY34:IBZ34"/>
    <mergeCell ref="ICA34:ICB34"/>
    <mergeCell ref="ICC34:ICD34"/>
    <mergeCell ref="IBK34:IBL34"/>
    <mergeCell ref="IBM34:IBN34"/>
    <mergeCell ref="IBO34:IBP34"/>
    <mergeCell ref="IBQ34:IBR34"/>
    <mergeCell ref="IBS34:IBT34"/>
    <mergeCell ref="IGK34:IGL34"/>
    <mergeCell ref="IGM34:IGN34"/>
    <mergeCell ref="IGO34:IGP34"/>
    <mergeCell ref="IGQ34:IGR34"/>
    <mergeCell ref="IGS34:IGT34"/>
    <mergeCell ref="IGA34:IGB34"/>
    <mergeCell ref="IGC34:IGD34"/>
    <mergeCell ref="IGE34:IGF34"/>
    <mergeCell ref="IGG34:IGH34"/>
    <mergeCell ref="IGI34:IGJ34"/>
    <mergeCell ref="IFQ34:IFR34"/>
    <mergeCell ref="IFS34:IFT34"/>
    <mergeCell ref="IFU34:IFV34"/>
    <mergeCell ref="IFW34:IFX34"/>
    <mergeCell ref="IFY34:IFZ34"/>
    <mergeCell ref="IFG34:IFH34"/>
    <mergeCell ref="IFI34:IFJ34"/>
    <mergeCell ref="IFK34:IFL34"/>
    <mergeCell ref="IFM34:IFN34"/>
    <mergeCell ref="IFO34:IFP34"/>
    <mergeCell ref="IEW34:IEX34"/>
    <mergeCell ref="IEY34:IEZ34"/>
    <mergeCell ref="IFA34:IFB34"/>
    <mergeCell ref="IFC34:IFD34"/>
    <mergeCell ref="IFE34:IFF34"/>
    <mergeCell ref="IEM34:IEN34"/>
    <mergeCell ref="IEO34:IEP34"/>
    <mergeCell ref="IEQ34:IER34"/>
    <mergeCell ref="IES34:IET34"/>
    <mergeCell ref="IEU34:IEV34"/>
    <mergeCell ref="IEC34:IED34"/>
    <mergeCell ref="IEE34:IEF34"/>
    <mergeCell ref="IEG34:IEH34"/>
    <mergeCell ref="IEI34:IEJ34"/>
    <mergeCell ref="IEK34:IEL34"/>
    <mergeCell ref="IJC34:IJD34"/>
    <mergeCell ref="IJE34:IJF34"/>
    <mergeCell ref="IJG34:IJH34"/>
    <mergeCell ref="IJI34:IJJ34"/>
    <mergeCell ref="IJK34:IJL34"/>
    <mergeCell ref="IIS34:IIT34"/>
    <mergeCell ref="IIU34:IIV34"/>
    <mergeCell ref="IIW34:IIX34"/>
    <mergeCell ref="IIY34:IIZ34"/>
    <mergeCell ref="IJA34:IJB34"/>
    <mergeCell ref="III34:IIJ34"/>
    <mergeCell ref="IIK34:IIL34"/>
    <mergeCell ref="IIM34:IIN34"/>
    <mergeCell ref="IIO34:IIP34"/>
    <mergeCell ref="IIQ34:IIR34"/>
    <mergeCell ref="IHY34:IHZ34"/>
    <mergeCell ref="IIA34:IIB34"/>
    <mergeCell ref="IIC34:IID34"/>
    <mergeCell ref="IIE34:IIF34"/>
    <mergeCell ref="IIG34:IIH34"/>
    <mergeCell ref="IHO34:IHP34"/>
    <mergeCell ref="IHQ34:IHR34"/>
    <mergeCell ref="IHS34:IHT34"/>
    <mergeCell ref="IHU34:IHV34"/>
    <mergeCell ref="IHW34:IHX34"/>
    <mergeCell ref="IHE34:IHF34"/>
    <mergeCell ref="IHG34:IHH34"/>
    <mergeCell ref="IHI34:IHJ34"/>
    <mergeCell ref="IHK34:IHL34"/>
    <mergeCell ref="IHM34:IHN34"/>
    <mergeCell ref="IGU34:IGV34"/>
    <mergeCell ref="IGW34:IGX34"/>
    <mergeCell ref="IGY34:IGZ34"/>
    <mergeCell ref="IHA34:IHB34"/>
    <mergeCell ref="IHC34:IHD34"/>
    <mergeCell ref="ILU34:ILV34"/>
    <mergeCell ref="ILW34:ILX34"/>
    <mergeCell ref="ILY34:ILZ34"/>
    <mergeCell ref="IMA34:IMB34"/>
    <mergeCell ref="IMC34:IMD34"/>
    <mergeCell ref="ILK34:ILL34"/>
    <mergeCell ref="ILM34:ILN34"/>
    <mergeCell ref="ILO34:ILP34"/>
    <mergeCell ref="ILQ34:ILR34"/>
    <mergeCell ref="ILS34:ILT34"/>
    <mergeCell ref="ILA34:ILB34"/>
    <mergeCell ref="ILC34:ILD34"/>
    <mergeCell ref="ILE34:ILF34"/>
    <mergeCell ref="ILG34:ILH34"/>
    <mergeCell ref="ILI34:ILJ34"/>
    <mergeCell ref="IKQ34:IKR34"/>
    <mergeCell ref="IKS34:IKT34"/>
    <mergeCell ref="IKU34:IKV34"/>
    <mergeCell ref="IKW34:IKX34"/>
    <mergeCell ref="IKY34:IKZ34"/>
    <mergeCell ref="IKG34:IKH34"/>
    <mergeCell ref="IKI34:IKJ34"/>
    <mergeCell ref="IKK34:IKL34"/>
    <mergeCell ref="IKM34:IKN34"/>
    <mergeCell ref="IKO34:IKP34"/>
    <mergeCell ref="IJW34:IJX34"/>
    <mergeCell ref="IJY34:IJZ34"/>
    <mergeCell ref="IKA34:IKB34"/>
    <mergeCell ref="IKC34:IKD34"/>
    <mergeCell ref="IKE34:IKF34"/>
    <mergeCell ref="IJM34:IJN34"/>
    <mergeCell ref="IJO34:IJP34"/>
    <mergeCell ref="IJQ34:IJR34"/>
    <mergeCell ref="IJS34:IJT34"/>
    <mergeCell ref="IJU34:IJV34"/>
    <mergeCell ref="IOM34:ION34"/>
    <mergeCell ref="IOO34:IOP34"/>
    <mergeCell ref="IOQ34:IOR34"/>
    <mergeCell ref="IOS34:IOT34"/>
    <mergeCell ref="IOU34:IOV34"/>
    <mergeCell ref="IOC34:IOD34"/>
    <mergeCell ref="IOE34:IOF34"/>
    <mergeCell ref="IOG34:IOH34"/>
    <mergeCell ref="IOI34:IOJ34"/>
    <mergeCell ref="IOK34:IOL34"/>
    <mergeCell ref="INS34:INT34"/>
    <mergeCell ref="INU34:INV34"/>
    <mergeCell ref="INW34:INX34"/>
    <mergeCell ref="INY34:INZ34"/>
    <mergeCell ref="IOA34:IOB34"/>
    <mergeCell ref="INI34:INJ34"/>
    <mergeCell ref="INK34:INL34"/>
    <mergeCell ref="INM34:INN34"/>
    <mergeCell ref="INO34:INP34"/>
    <mergeCell ref="INQ34:INR34"/>
    <mergeCell ref="IMY34:IMZ34"/>
    <mergeCell ref="INA34:INB34"/>
    <mergeCell ref="INC34:IND34"/>
    <mergeCell ref="INE34:INF34"/>
    <mergeCell ref="ING34:INH34"/>
    <mergeCell ref="IMO34:IMP34"/>
    <mergeCell ref="IMQ34:IMR34"/>
    <mergeCell ref="IMS34:IMT34"/>
    <mergeCell ref="IMU34:IMV34"/>
    <mergeCell ref="IMW34:IMX34"/>
    <mergeCell ref="IME34:IMF34"/>
    <mergeCell ref="IMG34:IMH34"/>
    <mergeCell ref="IMI34:IMJ34"/>
    <mergeCell ref="IMK34:IML34"/>
    <mergeCell ref="IMM34:IMN34"/>
    <mergeCell ref="IRE34:IRF34"/>
    <mergeCell ref="IRG34:IRH34"/>
    <mergeCell ref="IRI34:IRJ34"/>
    <mergeCell ref="IRK34:IRL34"/>
    <mergeCell ref="IRM34:IRN34"/>
    <mergeCell ref="IQU34:IQV34"/>
    <mergeCell ref="IQW34:IQX34"/>
    <mergeCell ref="IQY34:IQZ34"/>
    <mergeCell ref="IRA34:IRB34"/>
    <mergeCell ref="IRC34:IRD34"/>
    <mergeCell ref="IQK34:IQL34"/>
    <mergeCell ref="IQM34:IQN34"/>
    <mergeCell ref="IQO34:IQP34"/>
    <mergeCell ref="IQQ34:IQR34"/>
    <mergeCell ref="IQS34:IQT34"/>
    <mergeCell ref="IQA34:IQB34"/>
    <mergeCell ref="IQC34:IQD34"/>
    <mergeCell ref="IQE34:IQF34"/>
    <mergeCell ref="IQG34:IQH34"/>
    <mergeCell ref="IQI34:IQJ34"/>
    <mergeCell ref="IPQ34:IPR34"/>
    <mergeCell ref="IPS34:IPT34"/>
    <mergeCell ref="IPU34:IPV34"/>
    <mergeCell ref="IPW34:IPX34"/>
    <mergeCell ref="IPY34:IPZ34"/>
    <mergeCell ref="IPG34:IPH34"/>
    <mergeCell ref="IPI34:IPJ34"/>
    <mergeCell ref="IPK34:IPL34"/>
    <mergeCell ref="IPM34:IPN34"/>
    <mergeCell ref="IPO34:IPP34"/>
    <mergeCell ref="IOW34:IOX34"/>
    <mergeCell ref="IOY34:IOZ34"/>
    <mergeCell ref="IPA34:IPB34"/>
    <mergeCell ref="IPC34:IPD34"/>
    <mergeCell ref="IPE34:IPF34"/>
    <mergeCell ref="ITW34:ITX34"/>
    <mergeCell ref="ITY34:ITZ34"/>
    <mergeCell ref="IUA34:IUB34"/>
    <mergeCell ref="IUC34:IUD34"/>
    <mergeCell ref="IUE34:IUF34"/>
    <mergeCell ref="ITM34:ITN34"/>
    <mergeCell ref="ITO34:ITP34"/>
    <mergeCell ref="ITQ34:ITR34"/>
    <mergeCell ref="ITS34:ITT34"/>
    <mergeCell ref="ITU34:ITV34"/>
    <mergeCell ref="ITC34:ITD34"/>
    <mergeCell ref="ITE34:ITF34"/>
    <mergeCell ref="ITG34:ITH34"/>
    <mergeCell ref="ITI34:ITJ34"/>
    <mergeCell ref="ITK34:ITL34"/>
    <mergeCell ref="ISS34:IST34"/>
    <mergeCell ref="ISU34:ISV34"/>
    <mergeCell ref="ISW34:ISX34"/>
    <mergeCell ref="ISY34:ISZ34"/>
    <mergeCell ref="ITA34:ITB34"/>
    <mergeCell ref="ISI34:ISJ34"/>
    <mergeCell ref="ISK34:ISL34"/>
    <mergeCell ref="ISM34:ISN34"/>
    <mergeCell ref="ISO34:ISP34"/>
    <mergeCell ref="ISQ34:ISR34"/>
    <mergeCell ref="IRY34:IRZ34"/>
    <mergeCell ref="ISA34:ISB34"/>
    <mergeCell ref="ISC34:ISD34"/>
    <mergeCell ref="ISE34:ISF34"/>
    <mergeCell ref="ISG34:ISH34"/>
    <mergeCell ref="IRO34:IRP34"/>
    <mergeCell ref="IRQ34:IRR34"/>
    <mergeCell ref="IRS34:IRT34"/>
    <mergeCell ref="IRU34:IRV34"/>
    <mergeCell ref="IRW34:IRX34"/>
    <mergeCell ref="IWO34:IWP34"/>
    <mergeCell ref="IWQ34:IWR34"/>
    <mergeCell ref="IWS34:IWT34"/>
    <mergeCell ref="IWU34:IWV34"/>
    <mergeCell ref="IWW34:IWX34"/>
    <mergeCell ref="IWE34:IWF34"/>
    <mergeCell ref="IWG34:IWH34"/>
    <mergeCell ref="IWI34:IWJ34"/>
    <mergeCell ref="IWK34:IWL34"/>
    <mergeCell ref="IWM34:IWN34"/>
    <mergeCell ref="IVU34:IVV34"/>
    <mergeCell ref="IVW34:IVX34"/>
    <mergeCell ref="IVY34:IVZ34"/>
    <mergeCell ref="IWA34:IWB34"/>
    <mergeCell ref="IWC34:IWD34"/>
    <mergeCell ref="IVK34:IVL34"/>
    <mergeCell ref="IVM34:IVN34"/>
    <mergeCell ref="IVO34:IVP34"/>
    <mergeCell ref="IVQ34:IVR34"/>
    <mergeCell ref="IVS34:IVT34"/>
    <mergeCell ref="IVA34:IVB34"/>
    <mergeCell ref="IVC34:IVD34"/>
    <mergeCell ref="IVE34:IVF34"/>
    <mergeCell ref="IVG34:IVH34"/>
    <mergeCell ref="IVI34:IVJ34"/>
    <mergeCell ref="IUQ34:IUR34"/>
    <mergeCell ref="IUS34:IUT34"/>
    <mergeCell ref="IUU34:IUV34"/>
    <mergeCell ref="IUW34:IUX34"/>
    <mergeCell ref="IUY34:IUZ34"/>
    <mergeCell ref="IUG34:IUH34"/>
    <mergeCell ref="IUI34:IUJ34"/>
    <mergeCell ref="IUK34:IUL34"/>
    <mergeCell ref="IUM34:IUN34"/>
    <mergeCell ref="IUO34:IUP34"/>
    <mergeCell ref="IZG34:IZH34"/>
    <mergeCell ref="IZI34:IZJ34"/>
    <mergeCell ref="IZK34:IZL34"/>
    <mergeCell ref="IZM34:IZN34"/>
    <mergeCell ref="IZO34:IZP34"/>
    <mergeCell ref="IYW34:IYX34"/>
    <mergeCell ref="IYY34:IYZ34"/>
    <mergeCell ref="IZA34:IZB34"/>
    <mergeCell ref="IZC34:IZD34"/>
    <mergeCell ref="IZE34:IZF34"/>
    <mergeCell ref="IYM34:IYN34"/>
    <mergeCell ref="IYO34:IYP34"/>
    <mergeCell ref="IYQ34:IYR34"/>
    <mergeCell ref="IYS34:IYT34"/>
    <mergeCell ref="IYU34:IYV34"/>
    <mergeCell ref="IYC34:IYD34"/>
    <mergeCell ref="IYE34:IYF34"/>
    <mergeCell ref="IYG34:IYH34"/>
    <mergeCell ref="IYI34:IYJ34"/>
    <mergeCell ref="IYK34:IYL34"/>
    <mergeCell ref="IXS34:IXT34"/>
    <mergeCell ref="IXU34:IXV34"/>
    <mergeCell ref="IXW34:IXX34"/>
    <mergeCell ref="IXY34:IXZ34"/>
    <mergeCell ref="IYA34:IYB34"/>
    <mergeCell ref="IXI34:IXJ34"/>
    <mergeCell ref="IXK34:IXL34"/>
    <mergeCell ref="IXM34:IXN34"/>
    <mergeCell ref="IXO34:IXP34"/>
    <mergeCell ref="IXQ34:IXR34"/>
    <mergeCell ref="IWY34:IWZ34"/>
    <mergeCell ref="IXA34:IXB34"/>
    <mergeCell ref="IXC34:IXD34"/>
    <mergeCell ref="IXE34:IXF34"/>
    <mergeCell ref="IXG34:IXH34"/>
    <mergeCell ref="JBY34:JBZ34"/>
    <mergeCell ref="JCA34:JCB34"/>
    <mergeCell ref="JCC34:JCD34"/>
    <mergeCell ref="JCE34:JCF34"/>
    <mergeCell ref="JCG34:JCH34"/>
    <mergeCell ref="JBO34:JBP34"/>
    <mergeCell ref="JBQ34:JBR34"/>
    <mergeCell ref="JBS34:JBT34"/>
    <mergeCell ref="JBU34:JBV34"/>
    <mergeCell ref="JBW34:JBX34"/>
    <mergeCell ref="JBE34:JBF34"/>
    <mergeCell ref="JBG34:JBH34"/>
    <mergeCell ref="JBI34:JBJ34"/>
    <mergeCell ref="JBK34:JBL34"/>
    <mergeCell ref="JBM34:JBN34"/>
    <mergeCell ref="JAU34:JAV34"/>
    <mergeCell ref="JAW34:JAX34"/>
    <mergeCell ref="JAY34:JAZ34"/>
    <mergeCell ref="JBA34:JBB34"/>
    <mergeCell ref="JBC34:JBD34"/>
    <mergeCell ref="JAK34:JAL34"/>
    <mergeCell ref="JAM34:JAN34"/>
    <mergeCell ref="JAO34:JAP34"/>
    <mergeCell ref="JAQ34:JAR34"/>
    <mergeCell ref="JAS34:JAT34"/>
    <mergeCell ref="JAA34:JAB34"/>
    <mergeCell ref="JAC34:JAD34"/>
    <mergeCell ref="JAE34:JAF34"/>
    <mergeCell ref="JAG34:JAH34"/>
    <mergeCell ref="JAI34:JAJ34"/>
    <mergeCell ref="IZQ34:IZR34"/>
    <mergeCell ref="IZS34:IZT34"/>
    <mergeCell ref="IZU34:IZV34"/>
    <mergeCell ref="IZW34:IZX34"/>
    <mergeCell ref="IZY34:IZZ34"/>
    <mergeCell ref="JEQ34:JER34"/>
    <mergeCell ref="JES34:JET34"/>
    <mergeCell ref="JEU34:JEV34"/>
    <mergeCell ref="JEW34:JEX34"/>
    <mergeCell ref="JEY34:JEZ34"/>
    <mergeCell ref="JEG34:JEH34"/>
    <mergeCell ref="JEI34:JEJ34"/>
    <mergeCell ref="JEK34:JEL34"/>
    <mergeCell ref="JEM34:JEN34"/>
    <mergeCell ref="JEO34:JEP34"/>
    <mergeCell ref="JDW34:JDX34"/>
    <mergeCell ref="JDY34:JDZ34"/>
    <mergeCell ref="JEA34:JEB34"/>
    <mergeCell ref="JEC34:JED34"/>
    <mergeCell ref="JEE34:JEF34"/>
    <mergeCell ref="JDM34:JDN34"/>
    <mergeCell ref="JDO34:JDP34"/>
    <mergeCell ref="JDQ34:JDR34"/>
    <mergeCell ref="JDS34:JDT34"/>
    <mergeCell ref="JDU34:JDV34"/>
    <mergeCell ref="JDC34:JDD34"/>
    <mergeCell ref="JDE34:JDF34"/>
    <mergeCell ref="JDG34:JDH34"/>
    <mergeCell ref="JDI34:JDJ34"/>
    <mergeCell ref="JDK34:JDL34"/>
    <mergeCell ref="JCS34:JCT34"/>
    <mergeCell ref="JCU34:JCV34"/>
    <mergeCell ref="JCW34:JCX34"/>
    <mergeCell ref="JCY34:JCZ34"/>
    <mergeCell ref="JDA34:JDB34"/>
    <mergeCell ref="JCI34:JCJ34"/>
    <mergeCell ref="JCK34:JCL34"/>
    <mergeCell ref="JCM34:JCN34"/>
    <mergeCell ref="JCO34:JCP34"/>
    <mergeCell ref="JCQ34:JCR34"/>
    <mergeCell ref="JHI34:JHJ34"/>
    <mergeCell ref="JHK34:JHL34"/>
    <mergeCell ref="JHM34:JHN34"/>
    <mergeCell ref="JHO34:JHP34"/>
    <mergeCell ref="JHQ34:JHR34"/>
    <mergeCell ref="JGY34:JGZ34"/>
    <mergeCell ref="JHA34:JHB34"/>
    <mergeCell ref="JHC34:JHD34"/>
    <mergeCell ref="JHE34:JHF34"/>
    <mergeCell ref="JHG34:JHH34"/>
    <mergeCell ref="JGO34:JGP34"/>
    <mergeCell ref="JGQ34:JGR34"/>
    <mergeCell ref="JGS34:JGT34"/>
    <mergeCell ref="JGU34:JGV34"/>
    <mergeCell ref="JGW34:JGX34"/>
    <mergeCell ref="JGE34:JGF34"/>
    <mergeCell ref="JGG34:JGH34"/>
    <mergeCell ref="JGI34:JGJ34"/>
    <mergeCell ref="JGK34:JGL34"/>
    <mergeCell ref="JGM34:JGN34"/>
    <mergeCell ref="JFU34:JFV34"/>
    <mergeCell ref="JFW34:JFX34"/>
    <mergeCell ref="JFY34:JFZ34"/>
    <mergeCell ref="JGA34:JGB34"/>
    <mergeCell ref="JGC34:JGD34"/>
    <mergeCell ref="JFK34:JFL34"/>
    <mergeCell ref="JFM34:JFN34"/>
    <mergeCell ref="JFO34:JFP34"/>
    <mergeCell ref="JFQ34:JFR34"/>
    <mergeCell ref="JFS34:JFT34"/>
    <mergeCell ref="JFA34:JFB34"/>
    <mergeCell ref="JFC34:JFD34"/>
    <mergeCell ref="JFE34:JFF34"/>
    <mergeCell ref="JFG34:JFH34"/>
    <mergeCell ref="JFI34:JFJ34"/>
    <mergeCell ref="JKA34:JKB34"/>
    <mergeCell ref="JKC34:JKD34"/>
    <mergeCell ref="JKE34:JKF34"/>
    <mergeCell ref="JKG34:JKH34"/>
    <mergeCell ref="JKI34:JKJ34"/>
    <mergeCell ref="JJQ34:JJR34"/>
    <mergeCell ref="JJS34:JJT34"/>
    <mergeCell ref="JJU34:JJV34"/>
    <mergeCell ref="JJW34:JJX34"/>
    <mergeCell ref="JJY34:JJZ34"/>
    <mergeCell ref="JJG34:JJH34"/>
    <mergeCell ref="JJI34:JJJ34"/>
    <mergeCell ref="JJK34:JJL34"/>
    <mergeCell ref="JJM34:JJN34"/>
    <mergeCell ref="JJO34:JJP34"/>
    <mergeCell ref="JIW34:JIX34"/>
    <mergeCell ref="JIY34:JIZ34"/>
    <mergeCell ref="JJA34:JJB34"/>
    <mergeCell ref="JJC34:JJD34"/>
    <mergeCell ref="JJE34:JJF34"/>
    <mergeCell ref="JIM34:JIN34"/>
    <mergeCell ref="JIO34:JIP34"/>
    <mergeCell ref="JIQ34:JIR34"/>
    <mergeCell ref="JIS34:JIT34"/>
    <mergeCell ref="JIU34:JIV34"/>
    <mergeCell ref="JIC34:JID34"/>
    <mergeCell ref="JIE34:JIF34"/>
    <mergeCell ref="JIG34:JIH34"/>
    <mergeCell ref="JII34:JIJ34"/>
    <mergeCell ref="JIK34:JIL34"/>
    <mergeCell ref="JHS34:JHT34"/>
    <mergeCell ref="JHU34:JHV34"/>
    <mergeCell ref="JHW34:JHX34"/>
    <mergeCell ref="JHY34:JHZ34"/>
    <mergeCell ref="JIA34:JIB34"/>
    <mergeCell ref="JMS34:JMT34"/>
    <mergeCell ref="JMU34:JMV34"/>
    <mergeCell ref="JMW34:JMX34"/>
    <mergeCell ref="JMY34:JMZ34"/>
    <mergeCell ref="JNA34:JNB34"/>
    <mergeCell ref="JMI34:JMJ34"/>
    <mergeCell ref="JMK34:JML34"/>
    <mergeCell ref="JMM34:JMN34"/>
    <mergeCell ref="JMO34:JMP34"/>
    <mergeCell ref="JMQ34:JMR34"/>
    <mergeCell ref="JLY34:JLZ34"/>
    <mergeCell ref="JMA34:JMB34"/>
    <mergeCell ref="JMC34:JMD34"/>
    <mergeCell ref="JME34:JMF34"/>
    <mergeCell ref="JMG34:JMH34"/>
    <mergeCell ref="JLO34:JLP34"/>
    <mergeCell ref="JLQ34:JLR34"/>
    <mergeCell ref="JLS34:JLT34"/>
    <mergeCell ref="JLU34:JLV34"/>
    <mergeCell ref="JLW34:JLX34"/>
    <mergeCell ref="JLE34:JLF34"/>
    <mergeCell ref="JLG34:JLH34"/>
    <mergeCell ref="JLI34:JLJ34"/>
    <mergeCell ref="JLK34:JLL34"/>
    <mergeCell ref="JLM34:JLN34"/>
    <mergeCell ref="JKU34:JKV34"/>
    <mergeCell ref="JKW34:JKX34"/>
    <mergeCell ref="JKY34:JKZ34"/>
    <mergeCell ref="JLA34:JLB34"/>
    <mergeCell ref="JLC34:JLD34"/>
    <mergeCell ref="JKK34:JKL34"/>
    <mergeCell ref="JKM34:JKN34"/>
    <mergeCell ref="JKO34:JKP34"/>
    <mergeCell ref="JKQ34:JKR34"/>
    <mergeCell ref="JKS34:JKT34"/>
    <mergeCell ref="JPK34:JPL34"/>
    <mergeCell ref="JPM34:JPN34"/>
    <mergeCell ref="JPO34:JPP34"/>
    <mergeCell ref="JPQ34:JPR34"/>
    <mergeCell ref="JPS34:JPT34"/>
    <mergeCell ref="JPA34:JPB34"/>
    <mergeCell ref="JPC34:JPD34"/>
    <mergeCell ref="JPE34:JPF34"/>
    <mergeCell ref="JPG34:JPH34"/>
    <mergeCell ref="JPI34:JPJ34"/>
    <mergeCell ref="JOQ34:JOR34"/>
    <mergeCell ref="JOS34:JOT34"/>
    <mergeCell ref="JOU34:JOV34"/>
    <mergeCell ref="JOW34:JOX34"/>
    <mergeCell ref="JOY34:JOZ34"/>
    <mergeCell ref="JOG34:JOH34"/>
    <mergeCell ref="JOI34:JOJ34"/>
    <mergeCell ref="JOK34:JOL34"/>
    <mergeCell ref="JOM34:JON34"/>
    <mergeCell ref="JOO34:JOP34"/>
    <mergeCell ref="JNW34:JNX34"/>
    <mergeCell ref="JNY34:JNZ34"/>
    <mergeCell ref="JOA34:JOB34"/>
    <mergeCell ref="JOC34:JOD34"/>
    <mergeCell ref="JOE34:JOF34"/>
    <mergeCell ref="JNM34:JNN34"/>
    <mergeCell ref="JNO34:JNP34"/>
    <mergeCell ref="JNQ34:JNR34"/>
    <mergeCell ref="JNS34:JNT34"/>
    <mergeCell ref="JNU34:JNV34"/>
    <mergeCell ref="JNC34:JND34"/>
    <mergeCell ref="JNE34:JNF34"/>
    <mergeCell ref="JNG34:JNH34"/>
    <mergeCell ref="JNI34:JNJ34"/>
    <mergeCell ref="JNK34:JNL34"/>
    <mergeCell ref="JSC34:JSD34"/>
    <mergeCell ref="JSE34:JSF34"/>
    <mergeCell ref="JSG34:JSH34"/>
    <mergeCell ref="JSI34:JSJ34"/>
    <mergeCell ref="JSK34:JSL34"/>
    <mergeCell ref="JRS34:JRT34"/>
    <mergeCell ref="JRU34:JRV34"/>
    <mergeCell ref="JRW34:JRX34"/>
    <mergeCell ref="JRY34:JRZ34"/>
    <mergeCell ref="JSA34:JSB34"/>
    <mergeCell ref="JRI34:JRJ34"/>
    <mergeCell ref="JRK34:JRL34"/>
    <mergeCell ref="JRM34:JRN34"/>
    <mergeCell ref="JRO34:JRP34"/>
    <mergeCell ref="JRQ34:JRR34"/>
    <mergeCell ref="JQY34:JQZ34"/>
    <mergeCell ref="JRA34:JRB34"/>
    <mergeCell ref="JRC34:JRD34"/>
    <mergeCell ref="JRE34:JRF34"/>
    <mergeCell ref="JRG34:JRH34"/>
    <mergeCell ref="JQO34:JQP34"/>
    <mergeCell ref="JQQ34:JQR34"/>
    <mergeCell ref="JQS34:JQT34"/>
    <mergeCell ref="JQU34:JQV34"/>
    <mergeCell ref="JQW34:JQX34"/>
    <mergeCell ref="JQE34:JQF34"/>
    <mergeCell ref="JQG34:JQH34"/>
    <mergeCell ref="JQI34:JQJ34"/>
    <mergeCell ref="JQK34:JQL34"/>
    <mergeCell ref="JQM34:JQN34"/>
    <mergeCell ref="JPU34:JPV34"/>
    <mergeCell ref="JPW34:JPX34"/>
    <mergeCell ref="JPY34:JPZ34"/>
    <mergeCell ref="JQA34:JQB34"/>
    <mergeCell ref="JQC34:JQD34"/>
    <mergeCell ref="JUU34:JUV34"/>
    <mergeCell ref="JUW34:JUX34"/>
    <mergeCell ref="JUY34:JUZ34"/>
    <mergeCell ref="JVA34:JVB34"/>
    <mergeCell ref="JVC34:JVD34"/>
    <mergeCell ref="JUK34:JUL34"/>
    <mergeCell ref="JUM34:JUN34"/>
    <mergeCell ref="JUO34:JUP34"/>
    <mergeCell ref="JUQ34:JUR34"/>
    <mergeCell ref="JUS34:JUT34"/>
    <mergeCell ref="JUA34:JUB34"/>
    <mergeCell ref="JUC34:JUD34"/>
    <mergeCell ref="JUE34:JUF34"/>
    <mergeCell ref="JUG34:JUH34"/>
    <mergeCell ref="JUI34:JUJ34"/>
    <mergeCell ref="JTQ34:JTR34"/>
    <mergeCell ref="JTS34:JTT34"/>
    <mergeCell ref="JTU34:JTV34"/>
    <mergeCell ref="JTW34:JTX34"/>
    <mergeCell ref="JTY34:JTZ34"/>
    <mergeCell ref="JTG34:JTH34"/>
    <mergeCell ref="JTI34:JTJ34"/>
    <mergeCell ref="JTK34:JTL34"/>
    <mergeCell ref="JTM34:JTN34"/>
    <mergeCell ref="JTO34:JTP34"/>
    <mergeCell ref="JSW34:JSX34"/>
    <mergeCell ref="JSY34:JSZ34"/>
    <mergeCell ref="JTA34:JTB34"/>
    <mergeCell ref="JTC34:JTD34"/>
    <mergeCell ref="JTE34:JTF34"/>
    <mergeCell ref="JSM34:JSN34"/>
    <mergeCell ref="JSO34:JSP34"/>
    <mergeCell ref="JSQ34:JSR34"/>
    <mergeCell ref="JSS34:JST34"/>
    <mergeCell ref="JSU34:JSV34"/>
    <mergeCell ref="JXM34:JXN34"/>
    <mergeCell ref="JXO34:JXP34"/>
    <mergeCell ref="JXQ34:JXR34"/>
    <mergeCell ref="JXS34:JXT34"/>
    <mergeCell ref="JXU34:JXV34"/>
    <mergeCell ref="JXC34:JXD34"/>
    <mergeCell ref="JXE34:JXF34"/>
    <mergeCell ref="JXG34:JXH34"/>
    <mergeCell ref="JXI34:JXJ34"/>
    <mergeCell ref="JXK34:JXL34"/>
    <mergeCell ref="JWS34:JWT34"/>
    <mergeCell ref="JWU34:JWV34"/>
    <mergeCell ref="JWW34:JWX34"/>
    <mergeCell ref="JWY34:JWZ34"/>
    <mergeCell ref="JXA34:JXB34"/>
    <mergeCell ref="JWI34:JWJ34"/>
    <mergeCell ref="JWK34:JWL34"/>
    <mergeCell ref="JWM34:JWN34"/>
    <mergeCell ref="JWO34:JWP34"/>
    <mergeCell ref="JWQ34:JWR34"/>
    <mergeCell ref="JVY34:JVZ34"/>
    <mergeCell ref="JWA34:JWB34"/>
    <mergeCell ref="JWC34:JWD34"/>
    <mergeCell ref="JWE34:JWF34"/>
    <mergeCell ref="JWG34:JWH34"/>
    <mergeCell ref="JVO34:JVP34"/>
    <mergeCell ref="JVQ34:JVR34"/>
    <mergeCell ref="JVS34:JVT34"/>
    <mergeCell ref="JVU34:JVV34"/>
    <mergeCell ref="JVW34:JVX34"/>
    <mergeCell ref="JVE34:JVF34"/>
    <mergeCell ref="JVG34:JVH34"/>
    <mergeCell ref="JVI34:JVJ34"/>
    <mergeCell ref="JVK34:JVL34"/>
    <mergeCell ref="JVM34:JVN34"/>
    <mergeCell ref="KAE34:KAF34"/>
    <mergeCell ref="KAG34:KAH34"/>
    <mergeCell ref="KAI34:KAJ34"/>
    <mergeCell ref="KAK34:KAL34"/>
    <mergeCell ref="KAM34:KAN34"/>
    <mergeCell ref="JZU34:JZV34"/>
    <mergeCell ref="JZW34:JZX34"/>
    <mergeCell ref="JZY34:JZZ34"/>
    <mergeCell ref="KAA34:KAB34"/>
    <mergeCell ref="KAC34:KAD34"/>
    <mergeCell ref="JZK34:JZL34"/>
    <mergeCell ref="JZM34:JZN34"/>
    <mergeCell ref="JZO34:JZP34"/>
    <mergeCell ref="JZQ34:JZR34"/>
    <mergeCell ref="JZS34:JZT34"/>
    <mergeCell ref="JZA34:JZB34"/>
    <mergeCell ref="JZC34:JZD34"/>
    <mergeCell ref="JZE34:JZF34"/>
    <mergeCell ref="JZG34:JZH34"/>
    <mergeCell ref="JZI34:JZJ34"/>
    <mergeCell ref="JYQ34:JYR34"/>
    <mergeCell ref="JYS34:JYT34"/>
    <mergeCell ref="JYU34:JYV34"/>
    <mergeCell ref="JYW34:JYX34"/>
    <mergeCell ref="JYY34:JYZ34"/>
    <mergeCell ref="JYG34:JYH34"/>
    <mergeCell ref="JYI34:JYJ34"/>
    <mergeCell ref="JYK34:JYL34"/>
    <mergeCell ref="JYM34:JYN34"/>
    <mergeCell ref="JYO34:JYP34"/>
    <mergeCell ref="JXW34:JXX34"/>
    <mergeCell ref="JXY34:JXZ34"/>
    <mergeCell ref="JYA34:JYB34"/>
    <mergeCell ref="JYC34:JYD34"/>
    <mergeCell ref="JYE34:JYF34"/>
    <mergeCell ref="KCW34:KCX34"/>
    <mergeCell ref="KCY34:KCZ34"/>
    <mergeCell ref="KDA34:KDB34"/>
    <mergeCell ref="KDC34:KDD34"/>
    <mergeCell ref="KDE34:KDF34"/>
    <mergeCell ref="KCM34:KCN34"/>
    <mergeCell ref="KCO34:KCP34"/>
    <mergeCell ref="KCQ34:KCR34"/>
    <mergeCell ref="KCS34:KCT34"/>
    <mergeCell ref="KCU34:KCV34"/>
    <mergeCell ref="KCC34:KCD34"/>
    <mergeCell ref="KCE34:KCF34"/>
    <mergeCell ref="KCG34:KCH34"/>
    <mergeCell ref="KCI34:KCJ34"/>
    <mergeCell ref="KCK34:KCL34"/>
    <mergeCell ref="KBS34:KBT34"/>
    <mergeCell ref="KBU34:KBV34"/>
    <mergeCell ref="KBW34:KBX34"/>
    <mergeCell ref="KBY34:KBZ34"/>
    <mergeCell ref="KCA34:KCB34"/>
    <mergeCell ref="KBI34:KBJ34"/>
    <mergeCell ref="KBK34:KBL34"/>
    <mergeCell ref="KBM34:KBN34"/>
    <mergeCell ref="KBO34:KBP34"/>
    <mergeCell ref="KBQ34:KBR34"/>
    <mergeCell ref="KAY34:KAZ34"/>
    <mergeCell ref="KBA34:KBB34"/>
    <mergeCell ref="KBC34:KBD34"/>
    <mergeCell ref="KBE34:KBF34"/>
    <mergeCell ref="KBG34:KBH34"/>
    <mergeCell ref="KAO34:KAP34"/>
    <mergeCell ref="KAQ34:KAR34"/>
    <mergeCell ref="KAS34:KAT34"/>
    <mergeCell ref="KAU34:KAV34"/>
    <mergeCell ref="KAW34:KAX34"/>
    <mergeCell ref="KFO34:KFP34"/>
    <mergeCell ref="KFQ34:KFR34"/>
    <mergeCell ref="KFS34:KFT34"/>
    <mergeCell ref="KFU34:KFV34"/>
    <mergeCell ref="KFW34:KFX34"/>
    <mergeCell ref="KFE34:KFF34"/>
    <mergeCell ref="KFG34:KFH34"/>
    <mergeCell ref="KFI34:KFJ34"/>
    <mergeCell ref="KFK34:KFL34"/>
    <mergeCell ref="KFM34:KFN34"/>
    <mergeCell ref="KEU34:KEV34"/>
    <mergeCell ref="KEW34:KEX34"/>
    <mergeCell ref="KEY34:KEZ34"/>
    <mergeCell ref="KFA34:KFB34"/>
    <mergeCell ref="KFC34:KFD34"/>
    <mergeCell ref="KEK34:KEL34"/>
    <mergeCell ref="KEM34:KEN34"/>
    <mergeCell ref="KEO34:KEP34"/>
    <mergeCell ref="KEQ34:KER34"/>
    <mergeCell ref="KES34:KET34"/>
    <mergeCell ref="KEA34:KEB34"/>
    <mergeCell ref="KEC34:KED34"/>
    <mergeCell ref="KEE34:KEF34"/>
    <mergeCell ref="KEG34:KEH34"/>
    <mergeCell ref="KEI34:KEJ34"/>
    <mergeCell ref="KDQ34:KDR34"/>
    <mergeCell ref="KDS34:KDT34"/>
    <mergeCell ref="KDU34:KDV34"/>
    <mergeCell ref="KDW34:KDX34"/>
    <mergeCell ref="KDY34:KDZ34"/>
    <mergeCell ref="KDG34:KDH34"/>
    <mergeCell ref="KDI34:KDJ34"/>
    <mergeCell ref="KDK34:KDL34"/>
    <mergeCell ref="KDM34:KDN34"/>
    <mergeCell ref="KDO34:KDP34"/>
    <mergeCell ref="KIG34:KIH34"/>
    <mergeCell ref="KII34:KIJ34"/>
    <mergeCell ref="KIK34:KIL34"/>
    <mergeCell ref="KIM34:KIN34"/>
    <mergeCell ref="KIO34:KIP34"/>
    <mergeCell ref="KHW34:KHX34"/>
    <mergeCell ref="KHY34:KHZ34"/>
    <mergeCell ref="KIA34:KIB34"/>
    <mergeCell ref="KIC34:KID34"/>
    <mergeCell ref="KIE34:KIF34"/>
    <mergeCell ref="KHM34:KHN34"/>
    <mergeCell ref="KHO34:KHP34"/>
    <mergeCell ref="KHQ34:KHR34"/>
    <mergeCell ref="KHS34:KHT34"/>
    <mergeCell ref="KHU34:KHV34"/>
    <mergeCell ref="KHC34:KHD34"/>
    <mergeCell ref="KHE34:KHF34"/>
    <mergeCell ref="KHG34:KHH34"/>
    <mergeCell ref="KHI34:KHJ34"/>
    <mergeCell ref="KHK34:KHL34"/>
    <mergeCell ref="KGS34:KGT34"/>
    <mergeCell ref="KGU34:KGV34"/>
    <mergeCell ref="KGW34:KGX34"/>
    <mergeCell ref="KGY34:KGZ34"/>
    <mergeCell ref="KHA34:KHB34"/>
    <mergeCell ref="KGI34:KGJ34"/>
    <mergeCell ref="KGK34:KGL34"/>
    <mergeCell ref="KGM34:KGN34"/>
    <mergeCell ref="KGO34:KGP34"/>
    <mergeCell ref="KGQ34:KGR34"/>
    <mergeCell ref="KFY34:KFZ34"/>
    <mergeCell ref="KGA34:KGB34"/>
    <mergeCell ref="KGC34:KGD34"/>
    <mergeCell ref="KGE34:KGF34"/>
    <mergeCell ref="KGG34:KGH34"/>
    <mergeCell ref="KKY34:KKZ34"/>
    <mergeCell ref="KLA34:KLB34"/>
    <mergeCell ref="KLC34:KLD34"/>
    <mergeCell ref="KLE34:KLF34"/>
    <mergeCell ref="KLG34:KLH34"/>
    <mergeCell ref="KKO34:KKP34"/>
    <mergeCell ref="KKQ34:KKR34"/>
    <mergeCell ref="KKS34:KKT34"/>
    <mergeCell ref="KKU34:KKV34"/>
    <mergeCell ref="KKW34:KKX34"/>
    <mergeCell ref="KKE34:KKF34"/>
    <mergeCell ref="KKG34:KKH34"/>
    <mergeCell ref="KKI34:KKJ34"/>
    <mergeCell ref="KKK34:KKL34"/>
    <mergeCell ref="KKM34:KKN34"/>
    <mergeCell ref="KJU34:KJV34"/>
    <mergeCell ref="KJW34:KJX34"/>
    <mergeCell ref="KJY34:KJZ34"/>
    <mergeCell ref="KKA34:KKB34"/>
    <mergeCell ref="KKC34:KKD34"/>
    <mergeCell ref="KJK34:KJL34"/>
    <mergeCell ref="KJM34:KJN34"/>
    <mergeCell ref="KJO34:KJP34"/>
    <mergeCell ref="KJQ34:KJR34"/>
    <mergeCell ref="KJS34:KJT34"/>
    <mergeCell ref="KJA34:KJB34"/>
    <mergeCell ref="KJC34:KJD34"/>
    <mergeCell ref="KJE34:KJF34"/>
    <mergeCell ref="KJG34:KJH34"/>
    <mergeCell ref="KJI34:KJJ34"/>
    <mergeCell ref="KIQ34:KIR34"/>
    <mergeCell ref="KIS34:KIT34"/>
    <mergeCell ref="KIU34:KIV34"/>
    <mergeCell ref="KIW34:KIX34"/>
    <mergeCell ref="KIY34:KIZ34"/>
    <mergeCell ref="KNQ34:KNR34"/>
    <mergeCell ref="KNS34:KNT34"/>
    <mergeCell ref="KNU34:KNV34"/>
    <mergeCell ref="KNW34:KNX34"/>
    <mergeCell ref="KNY34:KNZ34"/>
    <mergeCell ref="KNG34:KNH34"/>
    <mergeCell ref="KNI34:KNJ34"/>
    <mergeCell ref="KNK34:KNL34"/>
    <mergeCell ref="KNM34:KNN34"/>
    <mergeCell ref="KNO34:KNP34"/>
    <mergeCell ref="KMW34:KMX34"/>
    <mergeCell ref="KMY34:KMZ34"/>
    <mergeCell ref="KNA34:KNB34"/>
    <mergeCell ref="KNC34:KND34"/>
    <mergeCell ref="KNE34:KNF34"/>
    <mergeCell ref="KMM34:KMN34"/>
    <mergeCell ref="KMO34:KMP34"/>
    <mergeCell ref="KMQ34:KMR34"/>
    <mergeCell ref="KMS34:KMT34"/>
    <mergeCell ref="KMU34:KMV34"/>
    <mergeCell ref="KMC34:KMD34"/>
    <mergeCell ref="KME34:KMF34"/>
    <mergeCell ref="KMG34:KMH34"/>
    <mergeCell ref="KMI34:KMJ34"/>
    <mergeCell ref="KMK34:KML34"/>
    <mergeCell ref="KLS34:KLT34"/>
    <mergeCell ref="KLU34:KLV34"/>
    <mergeCell ref="KLW34:KLX34"/>
    <mergeCell ref="KLY34:KLZ34"/>
    <mergeCell ref="KMA34:KMB34"/>
    <mergeCell ref="KLI34:KLJ34"/>
    <mergeCell ref="KLK34:KLL34"/>
    <mergeCell ref="KLM34:KLN34"/>
    <mergeCell ref="KLO34:KLP34"/>
    <mergeCell ref="KLQ34:KLR34"/>
    <mergeCell ref="KQI34:KQJ34"/>
    <mergeCell ref="KQK34:KQL34"/>
    <mergeCell ref="KQM34:KQN34"/>
    <mergeCell ref="KQO34:KQP34"/>
    <mergeCell ref="KQQ34:KQR34"/>
    <mergeCell ref="KPY34:KPZ34"/>
    <mergeCell ref="KQA34:KQB34"/>
    <mergeCell ref="KQC34:KQD34"/>
    <mergeCell ref="KQE34:KQF34"/>
    <mergeCell ref="KQG34:KQH34"/>
    <mergeCell ref="KPO34:KPP34"/>
    <mergeCell ref="KPQ34:KPR34"/>
    <mergeCell ref="KPS34:KPT34"/>
    <mergeCell ref="KPU34:KPV34"/>
    <mergeCell ref="KPW34:KPX34"/>
    <mergeCell ref="KPE34:KPF34"/>
    <mergeCell ref="KPG34:KPH34"/>
    <mergeCell ref="KPI34:KPJ34"/>
    <mergeCell ref="KPK34:KPL34"/>
    <mergeCell ref="KPM34:KPN34"/>
    <mergeCell ref="KOU34:KOV34"/>
    <mergeCell ref="KOW34:KOX34"/>
    <mergeCell ref="KOY34:KOZ34"/>
    <mergeCell ref="KPA34:KPB34"/>
    <mergeCell ref="KPC34:KPD34"/>
    <mergeCell ref="KOK34:KOL34"/>
    <mergeCell ref="KOM34:KON34"/>
    <mergeCell ref="KOO34:KOP34"/>
    <mergeCell ref="KOQ34:KOR34"/>
    <mergeCell ref="KOS34:KOT34"/>
    <mergeCell ref="KOA34:KOB34"/>
    <mergeCell ref="KOC34:KOD34"/>
    <mergeCell ref="KOE34:KOF34"/>
    <mergeCell ref="KOG34:KOH34"/>
    <mergeCell ref="KOI34:KOJ34"/>
    <mergeCell ref="KTA34:KTB34"/>
    <mergeCell ref="KTC34:KTD34"/>
    <mergeCell ref="KTE34:KTF34"/>
    <mergeCell ref="KTG34:KTH34"/>
    <mergeCell ref="KTI34:KTJ34"/>
    <mergeCell ref="KSQ34:KSR34"/>
    <mergeCell ref="KSS34:KST34"/>
    <mergeCell ref="KSU34:KSV34"/>
    <mergeCell ref="KSW34:KSX34"/>
    <mergeCell ref="KSY34:KSZ34"/>
    <mergeCell ref="KSG34:KSH34"/>
    <mergeCell ref="KSI34:KSJ34"/>
    <mergeCell ref="KSK34:KSL34"/>
    <mergeCell ref="KSM34:KSN34"/>
    <mergeCell ref="KSO34:KSP34"/>
    <mergeCell ref="KRW34:KRX34"/>
    <mergeCell ref="KRY34:KRZ34"/>
    <mergeCell ref="KSA34:KSB34"/>
    <mergeCell ref="KSC34:KSD34"/>
    <mergeCell ref="KSE34:KSF34"/>
    <mergeCell ref="KRM34:KRN34"/>
    <mergeCell ref="KRO34:KRP34"/>
    <mergeCell ref="KRQ34:KRR34"/>
    <mergeCell ref="KRS34:KRT34"/>
    <mergeCell ref="KRU34:KRV34"/>
    <mergeCell ref="KRC34:KRD34"/>
    <mergeCell ref="KRE34:KRF34"/>
    <mergeCell ref="KRG34:KRH34"/>
    <mergeCell ref="KRI34:KRJ34"/>
    <mergeCell ref="KRK34:KRL34"/>
    <mergeCell ref="KQS34:KQT34"/>
    <mergeCell ref="KQU34:KQV34"/>
    <mergeCell ref="KQW34:KQX34"/>
    <mergeCell ref="KQY34:KQZ34"/>
    <mergeCell ref="KRA34:KRB34"/>
    <mergeCell ref="KVS34:KVT34"/>
    <mergeCell ref="KVU34:KVV34"/>
    <mergeCell ref="KVW34:KVX34"/>
    <mergeCell ref="KVY34:KVZ34"/>
    <mergeCell ref="KWA34:KWB34"/>
    <mergeCell ref="KVI34:KVJ34"/>
    <mergeCell ref="KVK34:KVL34"/>
    <mergeCell ref="KVM34:KVN34"/>
    <mergeCell ref="KVO34:KVP34"/>
    <mergeCell ref="KVQ34:KVR34"/>
    <mergeCell ref="KUY34:KUZ34"/>
    <mergeCell ref="KVA34:KVB34"/>
    <mergeCell ref="KVC34:KVD34"/>
    <mergeCell ref="KVE34:KVF34"/>
    <mergeCell ref="KVG34:KVH34"/>
    <mergeCell ref="KUO34:KUP34"/>
    <mergeCell ref="KUQ34:KUR34"/>
    <mergeCell ref="KUS34:KUT34"/>
    <mergeCell ref="KUU34:KUV34"/>
    <mergeCell ref="KUW34:KUX34"/>
    <mergeCell ref="KUE34:KUF34"/>
    <mergeCell ref="KUG34:KUH34"/>
    <mergeCell ref="KUI34:KUJ34"/>
    <mergeCell ref="KUK34:KUL34"/>
    <mergeCell ref="KUM34:KUN34"/>
    <mergeCell ref="KTU34:KTV34"/>
    <mergeCell ref="KTW34:KTX34"/>
    <mergeCell ref="KTY34:KTZ34"/>
    <mergeCell ref="KUA34:KUB34"/>
    <mergeCell ref="KUC34:KUD34"/>
    <mergeCell ref="KTK34:KTL34"/>
    <mergeCell ref="KTM34:KTN34"/>
    <mergeCell ref="KTO34:KTP34"/>
    <mergeCell ref="KTQ34:KTR34"/>
    <mergeCell ref="KTS34:KTT34"/>
    <mergeCell ref="KYK34:KYL34"/>
    <mergeCell ref="KYM34:KYN34"/>
    <mergeCell ref="KYO34:KYP34"/>
    <mergeCell ref="KYQ34:KYR34"/>
    <mergeCell ref="KYS34:KYT34"/>
    <mergeCell ref="KYA34:KYB34"/>
    <mergeCell ref="KYC34:KYD34"/>
    <mergeCell ref="KYE34:KYF34"/>
    <mergeCell ref="KYG34:KYH34"/>
    <mergeCell ref="KYI34:KYJ34"/>
    <mergeCell ref="KXQ34:KXR34"/>
    <mergeCell ref="KXS34:KXT34"/>
    <mergeCell ref="KXU34:KXV34"/>
    <mergeCell ref="KXW34:KXX34"/>
    <mergeCell ref="KXY34:KXZ34"/>
    <mergeCell ref="KXG34:KXH34"/>
    <mergeCell ref="KXI34:KXJ34"/>
    <mergeCell ref="KXK34:KXL34"/>
    <mergeCell ref="KXM34:KXN34"/>
    <mergeCell ref="KXO34:KXP34"/>
    <mergeCell ref="KWW34:KWX34"/>
    <mergeCell ref="KWY34:KWZ34"/>
    <mergeCell ref="KXA34:KXB34"/>
    <mergeCell ref="KXC34:KXD34"/>
    <mergeCell ref="KXE34:KXF34"/>
    <mergeCell ref="KWM34:KWN34"/>
    <mergeCell ref="KWO34:KWP34"/>
    <mergeCell ref="KWQ34:KWR34"/>
    <mergeCell ref="KWS34:KWT34"/>
    <mergeCell ref="KWU34:KWV34"/>
    <mergeCell ref="KWC34:KWD34"/>
    <mergeCell ref="KWE34:KWF34"/>
    <mergeCell ref="KWG34:KWH34"/>
    <mergeCell ref="KWI34:KWJ34"/>
    <mergeCell ref="KWK34:KWL34"/>
    <mergeCell ref="LBC34:LBD34"/>
    <mergeCell ref="LBE34:LBF34"/>
    <mergeCell ref="LBG34:LBH34"/>
    <mergeCell ref="LBI34:LBJ34"/>
    <mergeCell ref="LBK34:LBL34"/>
    <mergeCell ref="LAS34:LAT34"/>
    <mergeCell ref="LAU34:LAV34"/>
    <mergeCell ref="LAW34:LAX34"/>
    <mergeCell ref="LAY34:LAZ34"/>
    <mergeCell ref="LBA34:LBB34"/>
    <mergeCell ref="LAI34:LAJ34"/>
    <mergeCell ref="LAK34:LAL34"/>
    <mergeCell ref="LAM34:LAN34"/>
    <mergeCell ref="LAO34:LAP34"/>
    <mergeCell ref="LAQ34:LAR34"/>
    <mergeCell ref="KZY34:KZZ34"/>
    <mergeCell ref="LAA34:LAB34"/>
    <mergeCell ref="LAC34:LAD34"/>
    <mergeCell ref="LAE34:LAF34"/>
    <mergeCell ref="LAG34:LAH34"/>
    <mergeCell ref="KZO34:KZP34"/>
    <mergeCell ref="KZQ34:KZR34"/>
    <mergeCell ref="KZS34:KZT34"/>
    <mergeCell ref="KZU34:KZV34"/>
    <mergeCell ref="KZW34:KZX34"/>
    <mergeCell ref="KZE34:KZF34"/>
    <mergeCell ref="KZG34:KZH34"/>
    <mergeCell ref="KZI34:KZJ34"/>
    <mergeCell ref="KZK34:KZL34"/>
    <mergeCell ref="KZM34:KZN34"/>
    <mergeCell ref="KYU34:KYV34"/>
    <mergeCell ref="KYW34:KYX34"/>
    <mergeCell ref="KYY34:KYZ34"/>
    <mergeCell ref="KZA34:KZB34"/>
    <mergeCell ref="KZC34:KZD34"/>
    <mergeCell ref="LDU34:LDV34"/>
    <mergeCell ref="LDW34:LDX34"/>
    <mergeCell ref="LDY34:LDZ34"/>
    <mergeCell ref="LEA34:LEB34"/>
    <mergeCell ref="LEC34:LED34"/>
    <mergeCell ref="LDK34:LDL34"/>
    <mergeCell ref="LDM34:LDN34"/>
    <mergeCell ref="LDO34:LDP34"/>
    <mergeCell ref="LDQ34:LDR34"/>
    <mergeCell ref="LDS34:LDT34"/>
    <mergeCell ref="LDA34:LDB34"/>
    <mergeCell ref="LDC34:LDD34"/>
    <mergeCell ref="LDE34:LDF34"/>
    <mergeCell ref="LDG34:LDH34"/>
    <mergeCell ref="LDI34:LDJ34"/>
    <mergeCell ref="LCQ34:LCR34"/>
    <mergeCell ref="LCS34:LCT34"/>
    <mergeCell ref="LCU34:LCV34"/>
    <mergeCell ref="LCW34:LCX34"/>
    <mergeCell ref="LCY34:LCZ34"/>
    <mergeCell ref="LCG34:LCH34"/>
    <mergeCell ref="LCI34:LCJ34"/>
    <mergeCell ref="LCK34:LCL34"/>
    <mergeCell ref="LCM34:LCN34"/>
    <mergeCell ref="LCO34:LCP34"/>
    <mergeCell ref="LBW34:LBX34"/>
    <mergeCell ref="LBY34:LBZ34"/>
    <mergeCell ref="LCA34:LCB34"/>
    <mergeCell ref="LCC34:LCD34"/>
    <mergeCell ref="LCE34:LCF34"/>
    <mergeCell ref="LBM34:LBN34"/>
    <mergeCell ref="LBO34:LBP34"/>
    <mergeCell ref="LBQ34:LBR34"/>
    <mergeCell ref="LBS34:LBT34"/>
    <mergeCell ref="LBU34:LBV34"/>
    <mergeCell ref="LGM34:LGN34"/>
    <mergeCell ref="LGO34:LGP34"/>
    <mergeCell ref="LGQ34:LGR34"/>
    <mergeCell ref="LGS34:LGT34"/>
    <mergeCell ref="LGU34:LGV34"/>
    <mergeCell ref="LGC34:LGD34"/>
    <mergeCell ref="LGE34:LGF34"/>
    <mergeCell ref="LGG34:LGH34"/>
    <mergeCell ref="LGI34:LGJ34"/>
    <mergeCell ref="LGK34:LGL34"/>
    <mergeCell ref="LFS34:LFT34"/>
    <mergeCell ref="LFU34:LFV34"/>
    <mergeCell ref="LFW34:LFX34"/>
    <mergeCell ref="LFY34:LFZ34"/>
    <mergeCell ref="LGA34:LGB34"/>
    <mergeCell ref="LFI34:LFJ34"/>
    <mergeCell ref="LFK34:LFL34"/>
    <mergeCell ref="LFM34:LFN34"/>
    <mergeCell ref="LFO34:LFP34"/>
    <mergeCell ref="LFQ34:LFR34"/>
    <mergeCell ref="LEY34:LEZ34"/>
    <mergeCell ref="LFA34:LFB34"/>
    <mergeCell ref="LFC34:LFD34"/>
    <mergeCell ref="LFE34:LFF34"/>
    <mergeCell ref="LFG34:LFH34"/>
    <mergeCell ref="LEO34:LEP34"/>
    <mergeCell ref="LEQ34:LER34"/>
    <mergeCell ref="LES34:LET34"/>
    <mergeCell ref="LEU34:LEV34"/>
    <mergeCell ref="LEW34:LEX34"/>
    <mergeCell ref="LEE34:LEF34"/>
    <mergeCell ref="LEG34:LEH34"/>
    <mergeCell ref="LEI34:LEJ34"/>
    <mergeCell ref="LEK34:LEL34"/>
    <mergeCell ref="LEM34:LEN34"/>
    <mergeCell ref="LJE34:LJF34"/>
    <mergeCell ref="LJG34:LJH34"/>
    <mergeCell ref="LJI34:LJJ34"/>
    <mergeCell ref="LJK34:LJL34"/>
    <mergeCell ref="LJM34:LJN34"/>
    <mergeCell ref="LIU34:LIV34"/>
    <mergeCell ref="LIW34:LIX34"/>
    <mergeCell ref="LIY34:LIZ34"/>
    <mergeCell ref="LJA34:LJB34"/>
    <mergeCell ref="LJC34:LJD34"/>
    <mergeCell ref="LIK34:LIL34"/>
    <mergeCell ref="LIM34:LIN34"/>
    <mergeCell ref="LIO34:LIP34"/>
    <mergeCell ref="LIQ34:LIR34"/>
    <mergeCell ref="LIS34:LIT34"/>
    <mergeCell ref="LIA34:LIB34"/>
    <mergeCell ref="LIC34:LID34"/>
    <mergeCell ref="LIE34:LIF34"/>
    <mergeCell ref="LIG34:LIH34"/>
    <mergeCell ref="LII34:LIJ34"/>
    <mergeCell ref="LHQ34:LHR34"/>
    <mergeCell ref="LHS34:LHT34"/>
    <mergeCell ref="LHU34:LHV34"/>
    <mergeCell ref="LHW34:LHX34"/>
    <mergeCell ref="LHY34:LHZ34"/>
    <mergeCell ref="LHG34:LHH34"/>
    <mergeCell ref="LHI34:LHJ34"/>
    <mergeCell ref="LHK34:LHL34"/>
    <mergeCell ref="LHM34:LHN34"/>
    <mergeCell ref="LHO34:LHP34"/>
    <mergeCell ref="LGW34:LGX34"/>
    <mergeCell ref="LGY34:LGZ34"/>
    <mergeCell ref="LHA34:LHB34"/>
    <mergeCell ref="LHC34:LHD34"/>
    <mergeCell ref="LHE34:LHF34"/>
    <mergeCell ref="LLW34:LLX34"/>
    <mergeCell ref="LLY34:LLZ34"/>
    <mergeCell ref="LMA34:LMB34"/>
    <mergeCell ref="LMC34:LMD34"/>
    <mergeCell ref="LME34:LMF34"/>
    <mergeCell ref="LLM34:LLN34"/>
    <mergeCell ref="LLO34:LLP34"/>
    <mergeCell ref="LLQ34:LLR34"/>
    <mergeCell ref="LLS34:LLT34"/>
    <mergeCell ref="LLU34:LLV34"/>
    <mergeCell ref="LLC34:LLD34"/>
    <mergeCell ref="LLE34:LLF34"/>
    <mergeCell ref="LLG34:LLH34"/>
    <mergeCell ref="LLI34:LLJ34"/>
    <mergeCell ref="LLK34:LLL34"/>
    <mergeCell ref="LKS34:LKT34"/>
    <mergeCell ref="LKU34:LKV34"/>
    <mergeCell ref="LKW34:LKX34"/>
    <mergeCell ref="LKY34:LKZ34"/>
    <mergeCell ref="LLA34:LLB34"/>
    <mergeCell ref="LKI34:LKJ34"/>
    <mergeCell ref="LKK34:LKL34"/>
    <mergeCell ref="LKM34:LKN34"/>
    <mergeCell ref="LKO34:LKP34"/>
    <mergeCell ref="LKQ34:LKR34"/>
    <mergeCell ref="LJY34:LJZ34"/>
    <mergeCell ref="LKA34:LKB34"/>
    <mergeCell ref="LKC34:LKD34"/>
    <mergeCell ref="LKE34:LKF34"/>
    <mergeCell ref="LKG34:LKH34"/>
    <mergeCell ref="LJO34:LJP34"/>
    <mergeCell ref="LJQ34:LJR34"/>
    <mergeCell ref="LJS34:LJT34"/>
    <mergeCell ref="LJU34:LJV34"/>
    <mergeCell ref="LJW34:LJX34"/>
    <mergeCell ref="LOO34:LOP34"/>
    <mergeCell ref="LOQ34:LOR34"/>
    <mergeCell ref="LOS34:LOT34"/>
    <mergeCell ref="LOU34:LOV34"/>
    <mergeCell ref="LOW34:LOX34"/>
    <mergeCell ref="LOE34:LOF34"/>
    <mergeCell ref="LOG34:LOH34"/>
    <mergeCell ref="LOI34:LOJ34"/>
    <mergeCell ref="LOK34:LOL34"/>
    <mergeCell ref="LOM34:LON34"/>
    <mergeCell ref="LNU34:LNV34"/>
    <mergeCell ref="LNW34:LNX34"/>
    <mergeCell ref="LNY34:LNZ34"/>
    <mergeCell ref="LOA34:LOB34"/>
    <mergeCell ref="LOC34:LOD34"/>
    <mergeCell ref="LNK34:LNL34"/>
    <mergeCell ref="LNM34:LNN34"/>
    <mergeCell ref="LNO34:LNP34"/>
    <mergeCell ref="LNQ34:LNR34"/>
    <mergeCell ref="LNS34:LNT34"/>
    <mergeCell ref="LNA34:LNB34"/>
    <mergeCell ref="LNC34:LND34"/>
    <mergeCell ref="LNE34:LNF34"/>
    <mergeCell ref="LNG34:LNH34"/>
    <mergeCell ref="LNI34:LNJ34"/>
    <mergeCell ref="LMQ34:LMR34"/>
    <mergeCell ref="LMS34:LMT34"/>
    <mergeCell ref="LMU34:LMV34"/>
    <mergeCell ref="LMW34:LMX34"/>
    <mergeCell ref="LMY34:LMZ34"/>
    <mergeCell ref="LMG34:LMH34"/>
    <mergeCell ref="LMI34:LMJ34"/>
    <mergeCell ref="LMK34:LML34"/>
    <mergeCell ref="LMM34:LMN34"/>
    <mergeCell ref="LMO34:LMP34"/>
    <mergeCell ref="LRG34:LRH34"/>
    <mergeCell ref="LRI34:LRJ34"/>
    <mergeCell ref="LRK34:LRL34"/>
    <mergeCell ref="LRM34:LRN34"/>
    <mergeCell ref="LRO34:LRP34"/>
    <mergeCell ref="LQW34:LQX34"/>
    <mergeCell ref="LQY34:LQZ34"/>
    <mergeCell ref="LRA34:LRB34"/>
    <mergeCell ref="LRC34:LRD34"/>
    <mergeCell ref="LRE34:LRF34"/>
    <mergeCell ref="LQM34:LQN34"/>
    <mergeCell ref="LQO34:LQP34"/>
    <mergeCell ref="LQQ34:LQR34"/>
    <mergeCell ref="LQS34:LQT34"/>
    <mergeCell ref="LQU34:LQV34"/>
    <mergeCell ref="LQC34:LQD34"/>
    <mergeCell ref="LQE34:LQF34"/>
    <mergeCell ref="LQG34:LQH34"/>
    <mergeCell ref="LQI34:LQJ34"/>
    <mergeCell ref="LQK34:LQL34"/>
    <mergeCell ref="LPS34:LPT34"/>
    <mergeCell ref="LPU34:LPV34"/>
    <mergeCell ref="LPW34:LPX34"/>
    <mergeCell ref="LPY34:LPZ34"/>
    <mergeCell ref="LQA34:LQB34"/>
    <mergeCell ref="LPI34:LPJ34"/>
    <mergeCell ref="LPK34:LPL34"/>
    <mergeCell ref="LPM34:LPN34"/>
    <mergeCell ref="LPO34:LPP34"/>
    <mergeCell ref="LPQ34:LPR34"/>
    <mergeCell ref="LOY34:LOZ34"/>
    <mergeCell ref="LPA34:LPB34"/>
    <mergeCell ref="LPC34:LPD34"/>
    <mergeCell ref="LPE34:LPF34"/>
    <mergeCell ref="LPG34:LPH34"/>
    <mergeCell ref="LTY34:LTZ34"/>
    <mergeCell ref="LUA34:LUB34"/>
    <mergeCell ref="LUC34:LUD34"/>
    <mergeCell ref="LUE34:LUF34"/>
    <mergeCell ref="LUG34:LUH34"/>
    <mergeCell ref="LTO34:LTP34"/>
    <mergeCell ref="LTQ34:LTR34"/>
    <mergeCell ref="LTS34:LTT34"/>
    <mergeCell ref="LTU34:LTV34"/>
    <mergeCell ref="LTW34:LTX34"/>
    <mergeCell ref="LTE34:LTF34"/>
    <mergeCell ref="LTG34:LTH34"/>
    <mergeCell ref="LTI34:LTJ34"/>
    <mergeCell ref="LTK34:LTL34"/>
    <mergeCell ref="LTM34:LTN34"/>
    <mergeCell ref="LSU34:LSV34"/>
    <mergeCell ref="LSW34:LSX34"/>
    <mergeCell ref="LSY34:LSZ34"/>
    <mergeCell ref="LTA34:LTB34"/>
    <mergeCell ref="LTC34:LTD34"/>
    <mergeCell ref="LSK34:LSL34"/>
    <mergeCell ref="LSM34:LSN34"/>
    <mergeCell ref="LSO34:LSP34"/>
    <mergeCell ref="LSQ34:LSR34"/>
    <mergeCell ref="LSS34:LST34"/>
    <mergeCell ref="LSA34:LSB34"/>
    <mergeCell ref="LSC34:LSD34"/>
    <mergeCell ref="LSE34:LSF34"/>
    <mergeCell ref="LSG34:LSH34"/>
    <mergeCell ref="LSI34:LSJ34"/>
    <mergeCell ref="LRQ34:LRR34"/>
    <mergeCell ref="LRS34:LRT34"/>
    <mergeCell ref="LRU34:LRV34"/>
    <mergeCell ref="LRW34:LRX34"/>
    <mergeCell ref="LRY34:LRZ34"/>
    <mergeCell ref="LWQ34:LWR34"/>
    <mergeCell ref="LWS34:LWT34"/>
    <mergeCell ref="LWU34:LWV34"/>
    <mergeCell ref="LWW34:LWX34"/>
    <mergeCell ref="LWY34:LWZ34"/>
    <mergeCell ref="LWG34:LWH34"/>
    <mergeCell ref="LWI34:LWJ34"/>
    <mergeCell ref="LWK34:LWL34"/>
    <mergeCell ref="LWM34:LWN34"/>
    <mergeCell ref="LWO34:LWP34"/>
    <mergeCell ref="LVW34:LVX34"/>
    <mergeCell ref="LVY34:LVZ34"/>
    <mergeCell ref="LWA34:LWB34"/>
    <mergeCell ref="LWC34:LWD34"/>
    <mergeCell ref="LWE34:LWF34"/>
    <mergeCell ref="LVM34:LVN34"/>
    <mergeCell ref="LVO34:LVP34"/>
    <mergeCell ref="LVQ34:LVR34"/>
    <mergeCell ref="LVS34:LVT34"/>
    <mergeCell ref="LVU34:LVV34"/>
    <mergeCell ref="LVC34:LVD34"/>
    <mergeCell ref="LVE34:LVF34"/>
    <mergeCell ref="LVG34:LVH34"/>
    <mergeCell ref="LVI34:LVJ34"/>
    <mergeCell ref="LVK34:LVL34"/>
    <mergeCell ref="LUS34:LUT34"/>
    <mergeCell ref="LUU34:LUV34"/>
    <mergeCell ref="LUW34:LUX34"/>
    <mergeCell ref="LUY34:LUZ34"/>
    <mergeCell ref="LVA34:LVB34"/>
    <mergeCell ref="LUI34:LUJ34"/>
    <mergeCell ref="LUK34:LUL34"/>
    <mergeCell ref="LUM34:LUN34"/>
    <mergeCell ref="LUO34:LUP34"/>
    <mergeCell ref="LUQ34:LUR34"/>
    <mergeCell ref="LZI34:LZJ34"/>
    <mergeCell ref="LZK34:LZL34"/>
    <mergeCell ref="LZM34:LZN34"/>
    <mergeCell ref="LZO34:LZP34"/>
    <mergeCell ref="LZQ34:LZR34"/>
    <mergeCell ref="LYY34:LYZ34"/>
    <mergeCell ref="LZA34:LZB34"/>
    <mergeCell ref="LZC34:LZD34"/>
    <mergeCell ref="LZE34:LZF34"/>
    <mergeCell ref="LZG34:LZH34"/>
    <mergeCell ref="LYO34:LYP34"/>
    <mergeCell ref="LYQ34:LYR34"/>
    <mergeCell ref="LYS34:LYT34"/>
    <mergeCell ref="LYU34:LYV34"/>
    <mergeCell ref="LYW34:LYX34"/>
    <mergeCell ref="LYE34:LYF34"/>
    <mergeCell ref="LYG34:LYH34"/>
    <mergeCell ref="LYI34:LYJ34"/>
    <mergeCell ref="LYK34:LYL34"/>
    <mergeCell ref="LYM34:LYN34"/>
    <mergeCell ref="LXU34:LXV34"/>
    <mergeCell ref="LXW34:LXX34"/>
    <mergeCell ref="LXY34:LXZ34"/>
    <mergeCell ref="LYA34:LYB34"/>
    <mergeCell ref="LYC34:LYD34"/>
    <mergeCell ref="LXK34:LXL34"/>
    <mergeCell ref="LXM34:LXN34"/>
    <mergeCell ref="LXO34:LXP34"/>
    <mergeCell ref="LXQ34:LXR34"/>
    <mergeCell ref="LXS34:LXT34"/>
    <mergeCell ref="LXA34:LXB34"/>
    <mergeCell ref="LXC34:LXD34"/>
    <mergeCell ref="LXE34:LXF34"/>
    <mergeCell ref="LXG34:LXH34"/>
    <mergeCell ref="LXI34:LXJ34"/>
    <mergeCell ref="MCA34:MCB34"/>
    <mergeCell ref="MCC34:MCD34"/>
    <mergeCell ref="MCE34:MCF34"/>
    <mergeCell ref="MCG34:MCH34"/>
    <mergeCell ref="MCI34:MCJ34"/>
    <mergeCell ref="MBQ34:MBR34"/>
    <mergeCell ref="MBS34:MBT34"/>
    <mergeCell ref="MBU34:MBV34"/>
    <mergeCell ref="MBW34:MBX34"/>
    <mergeCell ref="MBY34:MBZ34"/>
    <mergeCell ref="MBG34:MBH34"/>
    <mergeCell ref="MBI34:MBJ34"/>
    <mergeCell ref="MBK34:MBL34"/>
    <mergeCell ref="MBM34:MBN34"/>
    <mergeCell ref="MBO34:MBP34"/>
    <mergeCell ref="MAW34:MAX34"/>
    <mergeCell ref="MAY34:MAZ34"/>
    <mergeCell ref="MBA34:MBB34"/>
    <mergeCell ref="MBC34:MBD34"/>
    <mergeCell ref="MBE34:MBF34"/>
    <mergeCell ref="MAM34:MAN34"/>
    <mergeCell ref="MAO34:MAP34"/>
    <mergeCell ref="MAQ34:MAR34"/>
    <mergeCell ref="MAS34:MAT34"/>
    <mergeCell ref="MAU34:MAV34"/>
    <mergeCell ref="MAC34:MAD34"/>
    <mergeCell ref="MAE34:MAF34"/>
    <mergeCell ref="MAG34:MAH34"/>
    <mergeCell ref="MAI34:MAJ34"/>
    <mergeCell ref="MAK34:MAL34"/>
    <mergeCell ref="LZS34:LZT34"/>
    <mergeCell ref="LZU34:LZV34"/>
    <mergeCell ref="LZW34:LZX34"/>
    <mergeCell ref="LZY34:LZZ34"/>
    <mergeCell ref="MAA34:MAB34"/>
    <mergeCell ref="MES34:MET34"/>
    <mergeCell ref="MEU34:MEV34"/>
    <mergeCell ref="MEW34:MEX34"/>
    <mergeCell ref="MEY34:MEZ34"/>
    <mergeCell ref="MFA34:MFB34"/>
    <mergeCell ref="MEI34:MEJ34"/>
    <mergeCell ref="MEK34:MEL34"/>
    <mergeCell ref="MEM34:MEN34"/>
    <mergeCell ref="MEO34:MEP34"/>
    <mergeCell ref="MEQ34:MER34"/>
    <mergeCell ref="MDY34:MDZ34"/>
    <mergeCell ref="MEA34:MEB34"/>
    <mergeCell ref="MEC34:MED34"/>
    <mergeCell ref="MEE34:MEF34"/>
    <mergeCell ref="MEG34:MEH34"/>
    <mergeCell ref="MDO34:MDP34"/>
    <mergeCell ref="MDQ34:MDR34"/>
    <mergeCell ref="MDS34:MDT34"/>
    <mergeCell ref="MDU34:MDV34"/>
    <mergeCell ref="MDW34:MDX34"/>
    <mergeCell ref="MDE34:MDF34"/>
    <mergeCell ref="MDG34:MDH34"/>
    <mergeCell ref="MDI34:MDJ34"/>
    <mergeCell ref="MDK34:MDL34"/>
    <mergeCell ref="MDM34:MDN34"/>
    <mergeCell ref="MCU34:MCV34"/>
    <mergeCell ref="MCW34:MCX34"/>
    <mergeCell ref="MCY34:MCZ34"/>
    <mergeCell ref="MDA34:MDB34"/>
    <mergeCell ref="MDC34:MDD34"/>
    <mergeCell ref="MCK34:MCL34"/>
    <mergeCell ref="MCM34:MCN34"/>
    <mergeCell ref="MCO34:MCP34"/>
    <mergeCell ref="MCQ34:MCR34"/>
    <mergeCell ref="MCS34:MCT34"/>
    <mergeCell ref="MHK34:MHL34"/>
    <mergeCell ref="MHM34:MHN34"/>
    <mergeCell ref="MHO34:MHP34"/>
    <mergeCell ref="MHQ34:MHR34"/>
    <mergeCell ref="MHS34:MHT34"/>
    <mergeCell ref="MHA34:MHB34"/>
    <mergeCell ref="MHC34:MHD34"/>
    <mergeCell ref="MHE34:MHF34"/>
    <mergeCell ref="MHG34:MHH34"/>
    <mergeCell ref="MHI34:MHJ34"/>
    <mergeCell ref="MGQ34:MGR34"/>
    <mergeCell ref="MGS34:MGT34"/>
    <mergeCell ref="MGU34:MGV34"/>
    <mergeCell ref="MGW34:MGX34"/>
    <mergeCell ref="MGY34:MGZ34"/>
    <mergeCell ref="MGG34:MGH34"/>
    <mergeCell ref="MGI34:MGJ34"/>
    <mergeCell ref="MGK34:MGL34"/>
    <mergeCell ref="MGM34:MGN34"/>
    <mergeCell ref="MGO34:MGP34"/>
    <mergeCell ref="MFW34:MFX34"/>
    <mergeCell ref="MFY34:MFZ34"/>
    <mergeCell ref="MGA34:MGB34"/>
    <mergeCell ref="MGC34:MGD34"/>
    <mergeCell ref="MGE34:MGF34"/>
    <mergeCell ref="MFM34:MFN34"/>
    <mergeCell ref="MFO34:MFP34"/>
    <mergeCell ref="MFQ34:MFR34"/>
    <mergeCell ref="MFS34:MFT34"/>
    <mergeCell ref="MFU34:MFV34"/>
    <mergeCell ref="MFC34:MFD34"/>
    <mergeCell ref="MFE34:MFF34"/>
    <mergeCell ref="MFG34:MFH34"/>
    <mergeCell ref="MFI34:MFJ34"/>
    <mergeCell ref="MFK34:MFL34"/>
    <mergeCell ref="MKC34:MKD34"/>
    <mergeCell ref="MKE34:MKF34"/>
    <mergeCell ref="MKG34:MKH34"/>
    <mergeCell ref="MKI34:MKJ34"/>
    <mergeCell ref="MKK34:MKL34"/>
    <mergeCell ref="MJS34:MJT34"/>
    <mergeCell ref="MJU34:MJV34"/>
    <mergeCell ref="MJW34:MJX34"/>
    <mergeCell ref="MJY34:MJZ34"/>
    <mergeCell ref="MKA34:MKB34"/>
    <mergeCell ref="MJI34:MJJ34"/>
    <mergeCell ref="MJK34:MJL34"/>
    <mergeCell ref="MJM34:MJN34"/>
    <mergeCell ref="MJO34:MJP34"/>
    <mergeCell ref="MJQ34:MJR34"/>
    <mergeCell ref="MIY34:MIZ34"/>
    <mergeCell ref="MJA34:MJB34"/>
    <mergeCell ref="MJC34:MJD34"/>
    <mergeCell ref="MJE34:MJF34"/>
    <mergeCell ref="MJG34:MJH34"/>
    <mergeCell ref="MIO34:MIP34"/>
    <mergeCell ref="MIQ34:MIR34"/>
    <mergeCell ref="MIS34:MIT34"/>
    <mergeCell ref="MIU34:MIV34"/>
    <mergeCell ref="MIW34:MIX34"/>
    <mergeCell ref="MIE34:MIF34"/>
    <mergeCell ref="MIG34:MIH34"/>
    <mergeCell ref="MII34:MIJ34"/>
    <mergeCell ref="MIK34:MIL34"/>
    <mergeCell ref="MIM34:MIN34"/>
    <mergeCell ref="MHU34:MHV34"/>
    <mergeCell ref="MHW34:MHX34"/>
    <mergeCell ref="MHY34:MHZ34"/>
    <mergeCell ref="MIA34:MIB34"/>
    <mergeCell ref="MIC34:MID34"/>
    <mergeCell ref="MMU34:MMV34"/>
    <mergeCell ref="MMW34:MMX34"/>
    <mergeCell ref="MMY34:MMZ34"/>
    <mergeCell ref="MNA34:MNB34"/>
    <mergeCell ref="MNC34:MND34"/>
    <mergeCell ref="MMK34:MML34"/>
    <mergeCell ref="MMM34:MMN34"/>
    <mergeCell ref="MMO34:MMP34"/>
    <mergeCell ref="MMQ34:MMR34"/>
    <mergeCell ref="MMS34:MMT34"/>
    <mergeCell ref="MMA34:MMB34"/>
    <mergeCell ref="MMC34:MMD34"/>
    <mergeCell ref="MME34:MMF34"/>
    <mergeCell ref="MMG34:MMH34"/>
    <mergeCell ref="MMI34:MMJ34"/>
    <mergeCell ref="MLQ34:MLR34"/>
    <mergeCell ref="MLS34:MLT34"/>
    <mergeCell ref="MLU34:MLV34"/>
    <mergeCell ref="MLW34:MLX34"/>
    <mergeCell ref="MLY34:MLZ34"/>
    <mergeCell ref="MLG34:MLH34"/>
    <mergeCell ref="MLI34:MLJ34"/>
    <mergeCell ref="MLK34:MLL34"/>
    <mergeCell ref="MLM34:MLN34"/>
    <mergeCell ref="MLO34:MLP34"/>
    <mergeCell ref="MKW34:MKX34"/>
    <mergeCell ref="MKY34:MKZ34"/>
    <mergeCell ref="MLA34:MLB34"/>
    <mergeCell ref="MLC34:MLD34"/>
    <mergeCell ref="MLE34:MLF34"/>
    <mergeCell ref="MKM34:MKN34"/>
    <mergeCell ref="MKO34:MKP34"/>
    <mergeCell ref="MKQ34:MKR34"/>
    <mergeCell ref="MKS34:MKT34"/>
    <mergeCell ref="MKU34:MKV34"/>
    <mergeCell ref="MPM34:MPN34"/>
    <mergeCell ref="MPO34:MPP34"/>
    <mergeCell ref="MPQ34:MPR34"/>
    <mergeCell ref="MPS34:MPT34"/>
    <mergeCell ref="MPU34:MPV34"/>
    <mergeCell ref="MPC34:MPD34"/>
    <mergeCell ref="MPE34:MPF34"/>
    <mergeCell ref="MPG34:MPH34"/>
    <mergeCell ref="MPI34:MPJ34"/>
    <mergeCell ref="MPK34:MPL34"/>
    <mergeCell ref="MOS34:MOT34"/>
    <mergeCell ref="MOU34:MOV34"/>
    <mergeCell ref="MOW34:MOX34"/>
    <mergeCell ref="MOY34:MOZ34"/>
    <mergeCell ref="MPA34:MPB34"/>
    <mergeCell ref="MOI34:MOJ34"/>
    <mergeCell ref="MOK34:MOL34"/>
    <mergeCell ref="MOM34:MON34"/>
    <mergeCell ref="MOO34:MOP34"/>
    <mergeCell ref="MOQ34:MOR34"/>
    <mergeCell ref="MNY34:MNZ34"/>
    <mergeCell ref="MOA34:MOB34"/>
    <mergeCell ref="MOC34:MOD34"/>
    <mergeCell ref="MOE34:MOF34"/>
    <mergeCell ref="MOG34:MOH34"/>
    <mergeCell ref="MNO34:MNP34"/>
    <mergeCell ref="MNQ34:MNR34"/>
    <mergeCell ref="MNS34:MNT34"/>
    <mergeCell ref="MNU34:MNV34"/>
    <mergeCell ref="MNW34:MNX34"/>
    <mergeCell ref="MNE34:MNF34"/>
    <mergeCell ref="MNG34:MNH34"/>
    <mergeCell ref="MNI34:MNJ34"/>
    <mergeCell ref="MNK34:MNL34"/>
    <mergeCell ref="MNM34:MNN34"/>
    <mergeCell ref="MSE34:MSF34"/>
    <mergeCell ref="MSG34:MSH34"/>
    <mergeCell ref="MSI34:MSJ34"/>
    <mergeCell ref="MSK34:MSL34"/>
    <mergeCell ref="MSM34:MSN34"/>
    <mergeCell ref="MRU34:MRV34"/>
    <mergeCell ref="MRW34:MRX34"/>
    <mergeCell ref="MRY34:MRZ34"/>
    <mergeCell ref="MSA34:MSB34"/>
    <mergeCell ref="MSC34:MSD34"/>
    <mergeCell ref="MRK34:MRL34"/>
    <mergeCell ref="MRM34:MRN34"/>
    <mergeCell ref="MRO34:MRP34"/>
    <mergeCell ref="MRQ34:MRR34"/>
    <mergeCell ref="MRS34:MRT34"/>
    <mergeCell ref="MRA34:MRB34"/>
    <mergeCell ref="MRC34:MRD34"/>
    <mergeCell ref="MRE34:MRF34"/>
    <mergeCell ref="MRG34:MRH34"/>
    <mergeCell ref="MRI34:MRJ34"/>
    <mergeCell ref="MQQ34:MQR34"/>
    <mergeCell ref="MQS34:MQT34"/>
    <mergeCell ref="MQU34:MQV34"/>
    <mergeCell ref="MQW34:MQX34"/>
    <mergeCell ref="MQY34:MQZ34"/>
    <mergeCell ref="MQG34:MQH34"/>
    <mergeCell ref="MQI34:MQJ34"/>
    <mergeCell ref="MQK34:MQL34"/>
    <mergeCell ref="MQM34:MQN34"/>
    <mergeCell ref="MQO34:MQP34"/>
    <mergeCell ref="MPW34:MPX34"/>
    <mergeCell ref="MPY34:MPZ34"/>
    <mergeCell ref="MQA34:MQB34"/>
    <mergeCell ref="MQC34:MQD34"/>
    <mergeCell ref="MQE34:MQF34"/>
    <mergeCell ref="MUW34:MUX34"/>
    <mergeCell ref="MUY34:MUZ34"/>
    <mergeCell ref="MVA34:MVB34"/>
    <mergeCell ref="MVC34:MVD34"/>
    <mergeCell ref="MVE34:MVF34"/>
    <mergeCell ref="MUM34:MUN34"/>
    <mergeCell ref="MUO34:MUP34"/>
    <mergeCell ref="MUQ34:MUR34"/>
    <mergeCell ref="MUS34:MUT34"/>
    <mergeCell ref="MUU34:MUV34"/>
    <mergeCell ref="MUC34:MUD34"/>
    <mergeCell ref="MUE34:MUF34"/>
    <mergeCell ref="MUG34:MUH34"/>
    <mergeCell ref="MUI34:MUJ34"/>
    <mergeCell ref="MUK34:MUL34"/>
    <mergeCell ref="MTS34:MTT34"/>
    <mergeCell ref="MTU34:MTV34"/>
    <mergeCell ref="MTW34:MTX34"/>
    <mergeCell ref="MTY34:MTZ34"/>
    <mergeCell ref="MUA34:MUB34"/>
    <mergeCell ref="MTI34:MTJ34"/>
    <mergeCell ref="MTK34:MTL34"/>
    <mergeCell ref="MTM34:MTN34"/>
    <mergeCell ref="MTO34:MTP34"/>
    <mergeCell ref="MTQ34:MTR34"/>
    <mergeCell ref="MSY34:MSZ34"/>
    <mergeCell ref="MTA34:MTB34"/>
    <mergeCell ref="MTC34:MTD34"/>
    <mergeCell ref="MTE34:MTF34"/>
    <mergeCell ref="MTG34:MTH34"/>
    <mergeCell ref="MSO34:MSP34"/>
    <mergeCell ref="MSQ34:MSR34"/>
    <mergeCell ref="MSS34:MST34"/>
    <mergeCell ref="MSU34:MSV34"/>
    <mergeCell ref="MSW34:MSX34"/>
    <mergeCell ref="MXO34:MXP34"/>
    <mergeCell ref="MXQ34:MXR34"/>
    <mergeCell ref="MXS34:MXT34"/>
    <mergeCell ref="MXU34:MXV34"/>
    <mergeCell ref="MXW34:MXX34"/>
    <mergeCell ref="MXE34:MXF34"/>
    <mergeCell ref="MXG34:MXH34"/>
    <mergeCell ref="MXI34:MXJ34"/>
    <mergeCell ref="MXK34:MXL34"/>
    <mergeCell ref="MXM34:MXN34"/>
    <mergeCell ref="MWU34:MWV34"/>
    <mergeCell ref="MWW34:MWX34"/>
    <mergeCell ref="MWY34:MWZ34"/>
    <mergeCell ref="MXA34:MXB34"/>
    <mergeCell ref="MXC34:MXD34"/>
    <mergeCell ref="MWK34:MWL34"/>
    <mergeCell ref="MWM34:MWN34"/>
    <mergeCell ref="MWO34:MWP34"/>
    <mergeCell ref="MWQ34:MWR34"/>
    <mergeCell ref="MWS34:MWT34"/>
    <mergeCell ref="MWA34:MWB34"/>
    <mergeCell ref="MWC34:MWD34"/>
    <mergeCell ref="MWE34:MWF34"/>
    <mergeCell ref="MWG34:MWH34"/>
    <mergeCell ref="MWI34:MWJ34"/>
    <mergeCell ref="MVQ34:MVR34"/>
    <mergeCell ref="MVS34:MVT34"/>
    <mergeCell ref="MVU34:MVV34"/>
    <mergeCell ref="MVW34:MVX34"/>
    <mergeCell ref="MVY34:MVZ34"/>
    <mergeCell ref="MVG34:MVH34"/>
    <mergeCell ref="MVI34:MVJ34"/>
    <mergeCell ref="MVK34:MVL34"/>
    <mergeCell ref="MVM34:MVN34"/>
    <mergeCell ref="MVO34:MVP34"/>
    <mergeCell ref="NAG34:NAH34"/>
    <mergeCell ref="NAI34:NAJ34"/>
    <mergeCell ref="NAK34:NAL34"/>
    <mergeCell ref="NAM34:NAN34"/>
    <mergeCell ref="NAO34:NAP34"/>
    <mergeCell ref="MZW34:MZX34"/>
    <mergeCell ref="MZY34:MZZ34"/>
    <mergeCell ref="NAA34:NAB34"/>
    <mergeCell ref="NAC34:NAD34"/>
    <mergeCell ref="NAE34:NAF34"/>
    <mergeCell ref="MZM34:MZN34"/>
    <mergeCell ref="MZO34:MZP34"/>
    <mergeCell ref="MZQ34:MZR34"/>
    <mergeCell ref="MZS34:MZT34"/>
    <mergeCell ref="MZU34:MZV34"/>
    <mergeCell ref="MZC34:MZD34"/>
    <mergeCell ref="MZE34:MZF34"/>
    <mergeCell ref="MZG34:MZH34"/>
    <mergeCell ref="MZI34:MZJ34"/>
    <mergeCell ref="MZK34:MZL34"/>
    <mergeCell ref="MYS34:MYT34"/>
    <mergeCell ref="MYU34:MYV34"/>
    <mergeCell ref="MYW34:MYX34"/>
    <mergeCell ref="MYY34:MYZ34"/>
    <mergeCell ref="MZA34:MZB34"/>
    <mergeCell ref="MYI34:MYJ34"/>
    <mergeCell ref="MYK34:MYL34"/>
    <mergeCell ref="MYM34:MYN34"/>
    <mergeCell ref="MYO34:MYP34"/>
    <mergeCell ref="MYQ34:MYR34"/>
    <mergeCell ref="MXY34:MXZ34"/>
    <mergeCell ref="MYA34:MYB34"/>
    <mergeCell ref="MYC34:MYD34"/>
    <mergeCell ref="MYE34:MYF34"/>
    <mergeCell ref="MYG34:MYH34"/>
    <mergeCell ref="NCY34:NCZ34"/>
    <mergeCell ref="NDA34:NDB34"/>
    <mergeCell ref="NDC34:NDD34"/>
    <mergeCell ref="NDE34:NDF34"/>
    <mergeCell ref="NDG34:NDH34"/>
    <mergeCell ref="NCO34:NCP34"/>
    <mergeCell ref="NCQ34:NCR34"/>
    <mergeCell ref="NCS34:NCT34"/>
    <mergeCell ref="NCU34:NCV34"/>
    <mergeCell ref="NCW34:NCX34"/>
    <mergeCell ref="NCE34:NCF34"/>
    <mergeCell ref="NCG34:NCH34"/>
    <mergeCell ref="NCI34:NCJ34"/>
    <mergeCell ref="NCK34:NCL34"/>
    <mergeCell ref="NCM34:NCN34"/>
    <mergeCell ref="NBU34:NBV34"/>
    <mergeCell ref="NBW34:NBX34"/>
    <mergeCell ref="NBY34:NBZ34"/>
    <mergeCell ref="NCA34:NCB34"/>
    <mergeCell ref="NCC34:NCD34"/>
    <mergeCell ref="NBK34:NBL34"/>
    <mergeCell ref="NBM34:NBN34"/>
    <mergeCell ref="NBO34:NBP34"/>
    <mergeCell ref="NBQ34:NBR34"/>
    <mergeCell ref="NBS34:NBT34"/>
    <mergeCell ref="NBA34:NBB34"/>
    <mergeCell ref="NBC34:NBD34"/>
    <mergeCell ref="NBE34:NBF34"/>
    <mergeCell ref="NBG34:NBH34"/>
    <mergeCell ref="NBI34:NBJ34"/>
    <mergeCell ref="NAQ34:NAR34"/>
    <mergeCell ref="NAS34:NAT34"/>
    <mergeCell ref="NAU34:NAV34"/>
    <mergeCell ref="NAW34:NAX34"/>
    <mergeCell ref="NAY34:NAZ34"/>
    <mergeCell ref="NFQ34:NFR34"/>
    <mergeCell ref="NFS34:NFT34"/>
    <mergeCell ref="NFU34:NFV34"/>
    <mergeCell ref="NFW34:NFX34"/>
    <mergeCell ref="NFY34:NFZ34"/>
    <mergeCell ref="NFG34:NFH34"/>
    <mergeCell ref="NFI34:NFJ34"/>
    <mergeCell ref="NFK34:NFL34"/>
    <mergeCell ref="NFM34:NFN34"/>
    <mergeCell ref="NFO34:NFP34"/>
    <mergeCell ref="NEW34:NEX34"/>
    <mergeCell ref="NEY34:NEZ34"/>
    <mergeCell ref="NFA34:NFB34"/>
    <mergeCell ref="NFC34:NFD34"/>
    <mergeCell ref="NFE34:NFF34"/>
    <mergeCell ref="NEM34:NEN34"/>
    <mergeCell ref="NEO34:NEP34"/>
    <mergeCell ref="NEQ34:NER34"/>
    <mergeCell ref="NES34:NET34"/>
    <mergeCell ref="NEU34:NEV34"/>
    <mergeCell ref="NEC34:NED34"/>
    <mergeCell ref="NEE34:NEF34"/>
    <mergeCell ref="NEG34:NEH34"/>
    <mergeCell ref="NEI34:NEJ34"/>
    <mergeCell ref="NEK34:NEL34"/>
    <mergeCell ref="NDS34:NDT34"/>
    <mergeCell ref="NDU34:NDV34"/>
    <mergeCell ref="NDW34:NDX34"/>
    <mergeCell ref="NDY34:NDZ34"/>
    <mergeCell ref="NEA34:NEB34"/>
    <mergeCell ref="NDI34:NDJ34"/>
    <mergeCell ref="NDK34:NDL34"/>
    <mergeCell ref="NDM34:NDN34"/>
    <mergeCell ref="NDO34:NDP34"/>
    <mergeCell ref="NDQ34:NDR34"/>
    <mergeCell ref="NII34:NIJ34"/>
    <mergeCell ref="NIK34:NIL34"/>
    <mergeCell ref="NIM34:NIN34"/>
    <mergeCell ref="NIO34:NIP34"/>
    <mergeCell ref="NIQ34:NIR34"/>
    <mergeCell ref="NHY34:NHZ34"/>
    <mergeCell ref="NIA34:NIB34"/>
    <mergeCell ref="NIC34:NID34"/>
    <mergeCell ref="NIE34:NIF34"/>
    <mergeCell ref="NIG34:NIH34"/>
    <mergeCell ref="NHO34:NHP34"/>
    <mergeCell ref="NHQ34:NHR34"/>
    <mergeCell ref="NHS34:NHT34"/>
    <mergeCell ref="NHU34:NHV34"/>
    <mergeCell ref="NHW34:NHX34"/>
    <mergeCell ref="NHE34:NHF34"/>
    <mergeCell ref="NHG34:NHH34"/>
    <mergeCell ref="NHI34:NHJ34"/>
    <mergeCell ref="NHK34:NHL34"/>
    <mergeCell ref="NHM34:NHN34"/>
    <mergeCell ref="NGU34:NGV34"/>
    <mergeCell ref="NGW34:NGX34"/>
    <mergeCell ref="NGY34:NGZ34"/>
    <mergeCell ref="NHA34:NHB34"/>
    <mergeCell ref="NHC34:NHD34"/>
    <mergeCell ref="NGK34:NGL34"/>
    <mergeCell ref="NGM34:NGN34"/>
    <mergeCell ref="NGO34:NGP34"/>
    <mergeCell ref="NGQ34:NGR34"/>
    <mergeCell ref="NGS34:NGT34"/>
    <mergeCell ref="NGA34:NGB34"/>
    <mergeCell ref="NGC34:NGD34"/>
    <mergeCell ref="NGE34:NGF34"/>
    <mergeCell ref="NGG34:NGH34"/>
    <mergeCell ref="NGI34:NGJ34"/>
    <mergeCell ref="NLA34:NLB34"/>
    <mergeCell ref="NLC34:NLD34"/>
    <mergeCell ref="NLE34:NLF34"/>
    <mergeCell ref="NLG34:NLH34"/>
    <mergeCell ref="NLI34:NLJ34"/>
    <mergeCell ref="NKQ34:NKR34"/>
    <mergeCell ref="NKS34:NKT34"/>
    <mergeCell ref="NKU34:NKV34"/>
    <mergeCell ref="NKW34:NKX34"/>
    <mergeCell ref="NKY34:NKZ34"/>
    <mergeCell ref="NKG34:NKH34"/>
    <mergeCell ref="NKI34:NKJ34"/>
    <mergeCell ref="NKK34:NKL34"/>
    <mergeCell ref="NKM34:NKN34"/>
    <mergeCell ref="NKO34:NKP34"/>
    <mergeCell ref="NJW34:NJX34"/>
    <mergeCell ref="NJY34:NJZ34"/>
    <mergeCell ref="NKA34:NKB34"/>
    <mergeCell ref="NKC34:NKD34"/>
    <mergeCell ref="NKE34:NKF34"/>
    <mergeCell ref="NJM34:NJN34"/>
    <mergeCell ref="NJO34:NJP34"/>
    <mergeCell ref="NJQ34:NJR34"/>
    <mergeCell ref="NJS34:NJT34"/>
    <mergeCell ref="NJU34:NJV34"/>
    <mergeCell ref="NJC34:NJD34"/>
    <mergeCell ref="NJE34:NJF34"/>
    <mergeCell ref="NJG34:NJH34"/>
    <mergeCell ref="NJI34:NJJ34"/>
    <mergeCell ref="NJK34:NJL34"/>
    <mergeCell ref="NIS34:NIT34"/>
    <mergeCell ref="NIU34:NIV34"/>
    <mergeCell ref="NIW34:NIX34"/>
    <mergeCell ref="NIY34:NIZ34"/>
    <mergeCell ref="NJA34:NJB34"/>
    <mergeCell ref="NNS34:NNT34"/>
    <mergeCell ref="NNU34:NNV34"/>
    <mergeCell ref="NNW34:NNX34"/>
    <mergeCell ref="NNY34:NNZ34"/>
    <mergeCell ref="NOA34:NOB34"/>
    <mergeCell ref="NNI34:NNJ34"/>
    <mergeCell ref="NNK34:NNL34"/>
    <mergeCell ref="NNM34:NNN34"/>
    <mergeCell ref="NNO34:NNP34"/>
    <mergeCell ref="NNQ34:NNR34"/>
    <mergeCell ref="NMY34:NMZ34"/>
    <mergeCell ref="NNA34:NNB34"/>
    <mergeCell ref="NNC34:NND34"/>
    <mergeCell ref="NNE34:NNF34"/>
    <mergeCell ref="NNG34:NNH34"/>
    <mergeCell ref="NMO34:NMP34"/>
    <mergeCell ref="NMQ34:NMR34"/>
    <mergeCell ref="NMS34:NMT34"/>
    <mergeCell ref="NMU34:NMV34"/>
    <mergeCell ref="NMW34:NMX34"/>
    <mergeCell ref="NME34:NMF34"/>
    <mergeCell ref="NMG34:NMH34"/>
    <mergeCell ref="NMI34:NMJ34"/>
    <mergeCell ref="NMK34:NML34"/>
    <mergeCell ref="NMM34:NMN34"/>
    <mergeCell ref="NLU34:NLV34"/>
    <mergeCell ref="NLW34:NLX34"/>
    <mergeCell ref="NLY34:NLZ34"/>
    <mergeCell ref="NMA34:NMB34"/>
    <mergeCell ref="NMC34:NMD34"/>
    <mergeCell ref="NLK34:NLL34"/>
    <mergeCell ref="NLM34:NLN34"/>
    <mergeCell ref="NLO34:NLP34"/>
    <mergeCell ref="NLQ34:NLR34"/>
    <mergeCell ref="NLS34:NLT34"/>
    <mergeCell ref="NQK34:NQL34"/>
    <mergeCell ref="NQM34:NQN34"/>
    <mergeCell ref="NQO34:NQP34"/>
    <mergeCell ref="NQQ34:NQR34"/>
    <mergeCell ref="NQS34:NQT34"/>
    <mergeCell ref="NQA34:NQB34"/>
    <mergeCell ref="NQC34:NQD34"/>
    <mergeCell ref="NQE34:NQF34"/>
    <mergeCell ref="NQG34:NQH34"/>
    <mergeCell ref="NQI34:NQJ34"/>
    <mergeCell ref="NPQ34:NPR34"/>
    <mergeCell ref="NPS34:NPT34"/>
    <mergeCell ref="NPU34:NPV34"/>
    <mergeCell ref="NPW34:NPX34"/>
    <mergeCell ref="NPY34:NPZ34"/>
    <mergeCell ref="NPG34:NPH34"/>
    <mergeCell ref="NPI34:NPJ34"/>
    <mergeCell ref="NPK34:NPL34"/>
    <mergeCell ref="NPM34:NPN34"/>
    <mergeCell ref="NPO34:NPP34"/>
    <mergeCell ref="NOW34:NOX34"/>
    <mergeCell ref="NOY34:NOZ34"/>
    <mergeCell ref="NPA34:NPB34"/>
    <mergeCell ref="NPC34:NPD34"/>
    <mergeCell ref="NPE34:NPF34"/>
    <mergeCell ref="NOM34:NON34"/>
    <mergeCell ref="NOO34:NOP34"/>
    <mergeCell ref="NOQ34:NOR34"/>
    <mergeCell ref="NOS34:NOT34"/>
    <mergeCell ref="NOU34:NOV34"/>
    <mergeCell ref="NOC34:NOD34"/>
    <mergeCell ref="NOE34:NOF34"/>
    <mergeCell ref="NOG34:NOH34"/>
    <mergeCell ref="NOI34:NOJ34"/>
    <mergeCell ref="NOK34:NOL34"/>
    <mergeCell ref="NTC34:NTD34"/>
    <mergeCell ref="NTE34:NTF34"/>
    <mergeCell ref="NTG34:NTH34"/>
    <mergeCell ref="NTI34:NTJ34"/>
    <mergeCell ref="NTK34:NTL34"/>
    <mergeCell ref="NSS34:NST34"/>
    <mergeCell ref="NSU34:NSV34"/>
    <mergeCell ref="NSW34:NSX34"/>
    <mergeCell ref="NSY34:NSZ34"/>
    <mergeCell ref="NTA34:NTB34"/>
    <mergeCell ref="NSI34:NSJ34"/>
    <mergeCell ref="NSK34:NSL34"/>
    <mergeCell ref="NSM34:NSN34"/>
    <mergeCell ref="NSO34:NSP34"/>
    <mergeCell ref="NSQ34:NSR34"/>
    <mergeCell ref="NRY34:NRZ34"/>
    <mergeCell ref="NSA34:NSB34"/>
    <mergeCell ref="NSC34:NSD34"/>
    <mergeCell ref="NSE34:NSF34"/>
    <mergeCell ref="NSG34:NSH34"/>
    <mergeCell ref="NRO34:NRP34"/>
    <mergeCell ref="NRQ34:NRR34"/>
    <mergeCell ref="NRS34:NRT34"/>
    <mergeCell ref="NRU34:NRV34"/>
    <mergeCell ref="NRW34:NRX34"/>
    <mergeCell ref="NRE34:NRF34"/>
    <mergeCell ref="NRG34:NRH34"/>
    <mergeCell ref="NRI34:NRJ34"/>
    <mergeCell ref="NRK34:NRL34"/>
    <mergeCell ref="NRM34:NRN34"/>
    <mergeCell ref="NQU34:NQV34"/>
    <mergeCell ref="NQW34:NQX34"/>
    <mergeCell ref="NQY34:NQZ34"/>
    <mergeCell ref="NRA34:NRB34"/>
    <mergeCell ref="NRC34:NRD34"/>
    <mergeCell ref="NVU34:NVV34"/>
    <mergeCell ref="NVW34:NVX34"/>
    <mergeCell ref="NVY34:NVZ34"/>
    <mergeCell ref="NWA34:NWB34"/>
    <mergeCell ref="NWC34:NWD34"/>
    <mergeCell ref="NVK34:NVL34"/>
    <mergeCell ref="NVM34:NVN34"/>
    <mergeCell ref="NVO34:NVP34"/>
    <mergeCell ref="NVQ34:NVR34"/>
    <mergeCell ref="NVS34:NVT34"/>
    <mergeCell ref="NVA34:NVB34"/>
    <mergeCell ref="NVC34:NVD34"/>
    <mergeCell ref="NVE34:NVF34"/>
    <mergeCell ref="NVG34:NVH34"/>
    <mergeCell ref="NVI34:NVJ34"/>
    <mergeCell ref="NUQ34:NUR34"/>
    <mergeCell ref="NUS34:NUT34"/>
    <mergeCell ref="NUU34:NUV34"/>
    <mergeCell ref="NUW34:NUX34"/>
    <mergeCell ref="NUY34:NUZ34"/>
    <mergeCell ref="NUG34:NUH34"/>
    <mergeCell ref="NUI34:NUJ34"/>
    <mergeCell ref="NUK34:NUL34"/>
    <mergeCell ref="NUM34:NUN34"/>
    <mergeCell ref="NUO34:NUP34"/>
    <mergeCell ref="NTW34:NTX34"/>
    <mergeCell ref="NTY34:NTZ34"/>
    <mergeCell ref="NUA34:NUB34"/>
    <mergeCell ref="NUC34:NUD34"/>
    <mergeCell ref="NUE34:NUF34"/>
    <mergeCell ref="NTM34:NTN34"/>
    <mergeCell ref="NTO34:NTP34"/>
    <mergeCell ref="NTQ34:NTR34"/>
    <mergeCell ref="NTS34:NTT34"/>
    <mergeCell ref="NTU34:NTV34"/>
    <mergeCell ref="NYM34:NYN34"/>
    <mergeCell ref="NYO34:NYP34"/>
    <mergeCell ref="NYQ34:NYR34"/>
    <mergeCell ref="NYS34:NYT34"/>
    <mergeCell ref="NYU34:NYV34"/>
    <mergeCell ref="NYC34:NYD34"/>
    <mergeCell ref="NYE34:NYF34"/>
    <mergeCell ref="NYG34:NYH34"/>
    <mergeCell ref="NYI34:NYJ34"/>
    <mergeCell ref="NYK34:NYL34"/>
    <mergeCell ref="NXS34:NXT34"/>
    <mergeCell ref="NXU34:NXV34"/>
    <mergeCell ref="NXW34:NXX34"/>
    <mergeCell ref="NXY34:NXZ34"/>
    <mergeCell ref="NYA34:NYB34"/>
    <mergeCell ref="NXI34:NXJ34"/>
    <mergeCell ref="NXK34:NXL34"/>
    <mergeCell ref="NXM34:NXN34"/>
    <mergeCell ref="NXO34:NXP34"/>
    <mergeCell ref="NXQ34:NXR34"/>
    <mergeCell ref="NWY34:NWZ34"/>
    <mergeCell ref="NXA34:NXB34"/>
    <mergeCell ref="NXC34:NXD34"/>
    <mergeCell ref="NXE34:NXF34"/>
    <mergeCell ref="NXG34:NXH34"/>
    <mergeCell ref="NWO34:NWP34"/>
    <mergeCell ref="NWQ34:NWR34"/>
    <mergeCell ref="NWS34:NWT34"/>
    <mergeCell ref="NWU34:NWV34"/>
    <mergeCell ref="NWW34:NWX34"/>
    <mergeCell ref="NWE34:NWF34"/>
    <mergeCell ref="NWG34:NWH34"/>
    <mergeCell ref="NWI34:NWJ34"/>
    <mergeCell ref="NWK34:NWL34"/>
    <mergeCell ref="NWM34:NWN34"/>
    <mergeCell ref="OBE34:OBF34"/>
    <mergeCell ref="OBG34:OBH34"/>
    <mergeCell ref="OBI34:OBJ34"/>
    <mergeCell ref="OBK34:OBL34"/>
    <mergeCell ref="OBM34:OBN34"/>
    <mergeCell ref="OAU34:OAV34"/>
    <mergeCell ref="OAW34:OAX34"/>
    <mergeCell ref="OAY34:OAZ34"/>
    <mergeCell ref="OBA34:OBB34"/>
    <mergeCell ref="OBC34:OBD34"/>
    <mergeCell ref="OAK34:OAL34"/>
    <mergeCell ref="OAM34:OAN34"/>
    <mergeCell ref="OAO34:OAP34"/>
    <mergeCell ref="OAQ34:OAR34"/>
    <mergeCell ref="OAS34:OAT34"/>
    <mergeCell ref="OAA34:OAB34"/>
    <mergeCell ref="OAC34:OAD34"/>
    <mergeCell ref="OAE34:OAF34"/>
    <mergeCell ref="OAG34:OAH34"/>
    <mergeCell ref="OAI34:OAJ34"/>
    <mergeCell ref="NZQ34:NZR34"/>
    <mergeCell ref="NZS34:NZT34"/>
    <mergeCell ref="NZU34:NZV34"/>
    <mergeCell ref="NZW34:NZX34"/>
    <mergeCell ref="NZY34:NZZ34"/>
    <mergeCell ref="NZG34:NZH34"/>
    <mergeCell ref="NZI34:NZJ34"/>
    <mergeCell ref="NZK34:NZL34"/>
    <mergeCell ref="NZM34:NZN34"/>
    <mergeCell ref="NZO34:NZP34"/>
    <mergeCell ref="NYW34:NYX34"/>
    <mergeCell ref="NYY34:NYZ34"/>
    <mergeCell ref="NZA34:NZB34"/>
    <mergeCell ref="NZC34:NZD34"/>
    <mergeCell ref="NZE34:NZF34"/>
    <mergeCell ref="ODW34:ODX34"/>
    <mergeCell ref="ODY34:ODZ34"/>
    <mergeCell ref="OEA34:OEB34"/>
    <mergeCell ref="OEC34:OED34"/>
    <mergeCell ref="OEE34:OEF34"/>
    <mergeCell ref="ODM34:ODN34"/>
    <mergeCell ref="ODO34:ODP34"/>
    <mergeCell ref="ODQ34:ODR34"/>
    <mergeCell ref="ODS34:ODT34"/>
    <mergeCell ref="ODU34:ODV34"/>
    <mergeCell ref="ODC34:ODD34"/>
    <mergeCell ref="ODE34:ODF34"/>
    <mergeCell ref="ODG34:ODH34"/>
    <mergeCell ref="ODI34:ODJ34"/>
    <mergeCell ref="ODK34:ODL34"/>
    <mergeCell ref="OCS34:OCT34"/>
    <mergeCell ref="OCU34:OCV34"/>
    <mergeCell ref="OCW34:OCX34"/>
    <mergeCell ref="OCY34:OCZ34"/>
    <mergeCell ref="ODA34:ODB34"/>
    <mergeCell ref="OCI34:OCJ34"/>
    <mergeCell ref="OCK34:OCL34"/>
    <mergeCell ref="OCM34:OCN34"/>
    <mergeCell ref="OCO34:OCP34"/>
    <mergeCell ref="OCQ34:OCR34"/>
    <mergeCell ref="OBY34:OBZ34"/>
    <mergeCell ref="OCA34:OCB34"/>
    <mergeCell ref="OCC34:OCD34"/>
    <mergeCell ref="OCE34:OCF34"/>
    <mergeCell ref="OCG34:OCH34"/>
    <mergeCell ref="OBO34:OBP34"/>
    <mergeCell ref="OBQ34:OBR34"/>
    <mergeCell ref="OBS34:OBT34"/>
    <mergeCell ref="OBU34:OBV34"/>
    <mergeCell ref="OBW34:OBX34"/>
    <mergeCell ref="OGO34:OGP34"/>
    <mergeCell ref="OGQ34:OGR34"/>
    <mergeCell ref="OGS34:OGT34"/>
    <mergeCell ref="OGU34:OGV34"/>
    <mergeCell ref="OGW34:OGX34"/>
    <mergeCell ref="OGE34:OGF34"/>
    <mergeCell ref="OGG34:OGH34"/>
    <mergeCell ref="OGI34:OGJ34"/>
    <mergeCell ref="OGK34:OGL34"/>
    <mergeCell ref="OGM34:OGN34"/>
    <mergeCell ref="OFU34:OFV34"/>
    <mergeCell ref="OFW34:OFX34"/>
    <mergeCell ref="OFY34:OFZ34"/>
    <mergeCell ref="OGA34:OGB34"/>
    <mergeCell ref="OGC34:OGD34"/>
    <mergeCell ref="OFK34:OFL34"/>
    <mergeCell ref="OFM34:OFN34"/>
    <mergeCell ref="OFO34:OFP34"/>
    <mergeCell ref="OFQ34:OFR34"/>
    <mergeCell ref="OFS34:OFT34"/>
    <mergeCell ref="OFA34:OFB34"/>
    <mergeCell ref="OFC34:OFD34"/>
    <mergeCell ref="OFE34:OFF34"/>
    <mergeCell ref="OFG34:OFH34"/>
    <mergeCell ref="OFI34:OFJ34"/>
    <mergeCell ref="OEQ34:OER34"/>
    <mergeCell ref="OES34:OET34"/>
    <mergeCell ref="OEU34:OEV34"/>
    <mergeCell ref="OEW34:OEX34"/>
    <mergeCell ref="OEY34:OEZ34"/>
    <mergeCell ref="OEG34:OEH34"/>
    <mergeCell ref="OEI34:OEJ34"/>
    <mergeCell ref="OEK34:OEL34"/>
    <mergeCell ref="OEM34:OEN34"/>
    <mergeCell ref="OEO34:OEP34"/>
    <mergeCell ref="OJG34:OJH34"/>
    <mergeCell ref="OJI34:OJJ34"/>
    <mergeCell ref="OJK34:OJL34"/>
    <mergeCell ref="OJM34:OJN34"/>
    <mergeCell ref="OJO34:OJP34"/>
    <mergeCell ref="OIW34:OIX34"/>
    <mergeCell ref="OIY34:OIZ34"/>
    <mergeCell ref="OJA34:OJB34"/>
    <mergeCell ref="OJC34:OJD34"/>
    <mergeCell ref="OJE34:OJF34"/>
    <mergeCell ref="OIM34:OIN34"/>
    <mergeCell ref="OIO34:OIP34"/>
    <mergeCell ref="OIQ34:OIR34"/>
    <mergeCell ref="OIS34:OIT34"/>
    <mergeCell ref="OIU34:OIV34"/>
    <mergeCell ref="OIC34:OID34"/>
    <mergeCell ref="OIE34:OIF34"/>
    <mergeCell ref="OIG34:OIH34"/>
    <mergeCell ref="OII34:OIJ34"/>
    <mergeCell ref="OIK34:OIL34"/>
    <mergeCell ref="OHS34:OHT34"/>
    <mergeCell ref="OHU34:OHV34"/>
    <mergeCell ref="OHW34:OHX34"/>
    <mergeCell ref="OHY34:OHZ34"/>
    <mergeCell ref="OIA34:OIB34"/>
    <mergeCell ref="OHI34:OHJ34"/>
    <mergeCell ref="OHK34:OHL34"/>
    <mergeCell ref="OHM34:OHN34"/>
    <mergeCell ref="OHO34:OHP34"/>
    <mergeCell ref="OHQ34:OHR34"/>
    <mergeCell ref="OGY34:OGZ34"/>
    <mergeCell ref="OHA34:OHB34"/>
    <mergeCell ref="OHC34:OHD34"/>
    <mergeCell ref="OHE34:OHF34"/>
    <mergeCell ref="OHG34:OHH34"/>
    <mergeCell ref="OLY34:OLZ34"/>
    <mergeCell ref="OMA34:OMB34"/>
    <mergeCell ref="OMC34:OMD34"/>
    <mergeCell ref="OME34:OMF34"/>
    <mergeCell ref="OMG34:OMH34"/>
    <mergeCell ref="OLO34:OLP34"/>
    <mergeCell ref="OLQ34:OLR34"/>
    <mergeCell ref="OLS34:OLT34"/>
    <mergeCell ref="OLU34:OLV34"/>
    <mergeCell ref="OLW34:OLX34"/>
    <mergeCell ref="OLE34:OLF34"/>
    <mergeCell ref="OLG34:OLH34"/>
    <mergeCell ref="OLI34:OLJ34"/>
    <mergeCell ref="OLK34:OLL34"/>
    <mergeCell ref="OLM34:OLN34"/>
    <mergeCell ref="OKU34:OKV34"/>
    <mergeCell ref="OKW34:OKX34"/>
    <mergeCell ref="OKY34:OKZ34"/>
    <mergeCell ref="OLA34:OLB34"/>
    <mergeCell ref="OLC34:OLD34"/>
    <mergeCell ref="OKK34:OKL34"/>
    <mergeCell ref="OKM34:OKN34"/>
    <mergeCell ref="OKO34:OKP34"/>
    <mergeCell ref="OKQ34:OKR34"/>
    <mergeCell ref="OKS34:OKT34"/>
    <mergeCell ref="OKA34:OKB34"/>
    <mergeCell ref="OKC34:OKD34"/>
    <mergeCell ref="OKE34:OKF34"/>
    <mergeCell ref="OKG34:OKH34"/>
    <mergeCell ref="OKI34:OKJ34"/>
    <mergeCell ref="OJQ34:OJR34"/>
    <mergeCell ref="OJS34:OJT34"/>
    <mergeCell ref="OJU34:OJV34"/>
    <mergeCell ref="OJW34:OJX34"/>
    <mergeCell ref="OJY34:OJZ34"/>
    <mergeCell ref="OOQ34:OOR34"/>
    <mergeCell ref="OOS34:OOT34"/>
    <mergeCell ref="OOU34:OOV34"/>
    <mergeCell ref="OOW34:OOX34"/>
    <mergeCell ref="OOY34:OOZ34"/>
    <mergeCell ref="OOG34:OOH34"/>
    <mergeCell ref="OOI34:OOJ34"/>
    <mergeCell ref="OOK34:OOL34"/>
    <mergeCell ref="OOM34:OON34"/>
    <mergeCell ref="OOO34:OOP34"/>
    <mergeCell ref="ONW34:ONX34"/>
    <mergeCell ref="ONY34:ONZ34"/>
    <mergeCell ref="OOA34:OOB34"/>
    <mergeCell ref="OOC34:OOD34"/>
    <mergeCell ref="OOE34:OOF34"/>
    <mergeCell ref="ONM34:ONN34"/>
    <mergeCell ref="ONO34:ONP34"/>
    <mergeCell ref="ONQ34:ONR34"/>
    <mergeCell ref="ONS34:ONT34"/>
    <mergeCell ref="ONU34:ONV34"/>
    <mergeCell ref="ONC34:OND34"/>
    <mergeCell ref="ONE34:ONF34"/>
    <mergeCell ref="ONG34:ONH34"/>
    <mergeCell ref="ONI34:ONJ34"/>
    <mergeCell ref="ONK34:ONL34"/>
    <mergeCell ref="OMS34:OMT34"/>
    <mergeCell ref="OMU34:OMV34"/>
    <mergeCell ref="OMW34:OMX34"/>
    <mergeCell ref="OMY34:OMZ34"/>
    <mergeCell ref="ONA34:ONB34"/>
    <mergeCell ref="OMI34:OMJ34"/>
    <mergeCell ref="OMK34:OML34"/>
    <mergeCell ref="OMM34:OMN34"/>
    <mergeCell ref="OMO34:OMP34"/>
    <mergeCell ref="OMQ34:OMR34"/>
    <mergeCell ref="ORI34:ORJ34"/>
    <mergeCell ref="ORK34:ORL34"/>
    <mergeCell ref="ORM34:ORN34"/>
    <mergeCell ref="ORO34:ORP34"/>
    <mergeCell ref="ORQ34:ORR34"/>
    <mergeCell ref="OQY34:OQZ34"/>
    <mergeCell ref="ORA34:ORB34"/>
    <mergeCell ref="ORC34:ORD34"/>
    <mergeCell ref="ORE34:ORF34"/>
    <mergeCell ref="ORG34:ORH34"/>
    <mergeCell ref="OQO34:OQP34"/>
    <mergeCell ref="OQQ34:OQR34"/>
    <mergeCell ref="OQS34:OQT34"/>
    <mergeCell ref="OQU34:OQV34"/>
    <mergeCell ref="OQW34:OQX34"/>
    <mergeCell ref="OQE34:OQF34"/>
    <mergeCell ref="OQG34:OQH34"/>
    <mergeCell ref="OQI34:OQJ34"/>
    <mergeCell ref="OQK34:OQL34"/>
    <mergeCell ref="OQM34:OQN34"/>
    <mergeCell ref="OPU34:OPV34"/>
    <mergeCell ref="OPW34:OPX34"/>
    <mergeCell ref="OPY34:OPZ34"/>
    <mergeCell ref="OQA34:OQB34"/>
    <mergeCell ref="OQC34:OQD34"/>
    <mergeCell ref="OPK34:OPL34"/>
    <mergeCell ref="OPM34:OPN34"/>
    <mergeCell ref="OPO34:OPP34"/>
    <mergeCell ref="OPQ34:OPR34"/>
    <mergeCell ref="OPS34:OPT34"/>
    <mergeCell ref="OPA34:OPB34"/>
    <mergeCell ref="OPC34:OPD34"/>
    <mergeCell ref="OPE34:OPF34"/>
    <mergeCell ref="OPG34:OPH34"/>
    <mergeCell ref="OPI34:OPJ34"/>
    <mergeCell ref="OUA34:OUB34"/>
    <mergeCell ref="OUC34:OUD34"/>
    <mergeCell ref="OUE34:OUF34"/>
    <mergeCell ref="OUG34:OUH34"/>
    <mergeCell ref="OUI34:OUJ34"/>
    <mergeCell ref="OTQ34:OTR34"/>
    <mergeCell ref="OTS34:OTT34"/>
    <mergeCell ref="OTU34:OTV34"/>
    <mergeCell ref="OTW34:OTX34"/>
    <mergeCell ref="OTY34:OTZ34"/>
    <mergeCell ref="OTG34:OTH34"/>
    <mergeCell ref="OTI34:OTJ34"/>
    <mergeCell ref="OTK34:OTL34"/>
    <mergeCell ref="OTM34:OTN34"/>
    <mergeCell ref="OTO34:OTP34"/>
    <mergeCell ref="OSW34:OSX34"/>
    <mergeCell ref="OSY34:OSZ34"/>
    <mergeCell ref="OTA34:OTB34"/>
    <mergeCell ref="OTC34:OTD34"/>
    <mergeCell ref="OTE34:OTF34"/>
    <mergeCell ref="OSM34:OSN34"/>
    <mergeCell ref="OSO34:OSP34"/>
    <mergeCell ref="OSQ34:OSR34"/>
    <mergeCell ref="OSS34:OST34"/>
    <mergeCell ref="OSU34:OSV34"/>
    <mergeCell ref="OSC34:OSD34"/>
    <mergeCell ref="OSE34:OSF34"/>
    <mergeCell ref="OSG34:OSH34"/>
    <mergeCell ref="OSI34:OSJ34"/>
    <mergeCell ref="OSK34:OSL34"/>
    <mergeCell ref="ORS34:ORT34"/>
    <mergeCell ref="ORU34:ORV34"/>
    <mergeCell ref="ORW34:ORX34"/>
    <mergeCell ref="ORY34:ORZ34"/>
    <mergeCell ref="OSA34:OSB34"/>
    <mergeCell ref="OWS34:OWT34"/>
    <mergeCell ref="OWU34:OWV34"/>
    <mergeCell ref="OWW34:OWX34"/>
    <mergeCell ref="OWY34:OWZ34"/>
    <mergeCell ref="OXA34:OXB34"/>
    <mergeCell ref="OWI34:OWJ34"/>
    <mergeCell ref="OWK34:OWL34"/>
    <mergeCell ref="OWM34:OWN34"/>
    <mergeCell ref="OWO34:OWP34"/>
    <mergeCell ref="OWQ34:OWR34"/>
    <mergeCell ref="OVY34:OVZ34"/>
    <mergeCell ref="OWA34:OWB34"/>
    <mergeCell ref="OWC34:OWD34"/>
    <mergeCell ref="OWE34:OWF34"/>
    <mergeCell ref="OWG34:OWH34"/>
    <mergeCell ref="OVO34:OVP34"/>
    <mergeCell ref="OVQ34:OVR34"/>
    <mergeCell ref="OVS34:OVT34"/>
    <mergeCell ref="OVU34:OVV34"/>
    <mergeCell ref="OVW34:OVX34"/>
    <mergeCell ref="OVE34:OVF34"/>
    <mergeCell ref="OVG34:OVH34"/>
    <mergeCell ref="OVI34:OVJ34"/>
    <mergeCell ref="OVK34:OVL34"/>
    <mergeCell ref="OVM34:OVN34"/>
    <mergeCell ref="OUU34:OUV34"/>
    <mergeCell ref="OUW34:OUX34"/>
    <mergeCell ref="OUY34:OUZ34"/>
    <mergeCell ref="OVA34:OVB34"/>
    <mergeCell ref="OVC34:OVD34"/>
    <mergeCell ref="OUK34:OUL34"/>
    <mergeCell ref="OUM34:OUN34"/>
    <mergeCell ref="OUO34:OUP34"/>
    <mergeCell ref="OUQ34:OUR34"/>
    <mergeCell ref="OUS34:OUT34"/>
    <mergeCell ref="OZK34:OZL34"/>
    <mergeCell ref="OZM34:OZN34"/>
    <mergeCell ref="OZO34:OZP34"/>
    <mergeCell ref="OZQ34:OZR34"/>
    <mergeCell ref="OZS34:OZT34"/>
    <mergeCell ref="OZA34:OZB34"/>
    <mergeCell ref="OZC34:OZD34"/>
    <mergeCell ref="OZE34:OZF34"/>
    <mergeCell ref="OZG34:OZH34"/>
    <mergeCell ref="OZI34:OZJ34"/>
    <mergeCell ref="OYQ34:OYR34"/>
    <mergeCell ref="OYS34:OYT34"/>
    <mergeCell ref="OYU34:OYV34"/>
    <mergeCell ref="OYW34:OYX34"/>
    <mergeCell ref="OYY34:OYZ34"/>
    <mergeCell ref="OYG34:OYH34"/>
    <mergeCell ref="OYI34:OYJ34"/>
    <mergeCell ref="OYK34:OYL34"/>
    <mergeCell ref="OYM34:OYN34"/>
    <mergeCell ref="OYO34:OYP34"/>
    <mergeCell ref="OXW34:OXX34"/>
    <mergeCell ref="OXY34:OXZ34"/>
    <mergeCell ref="OYA34:OYB34"/>
    <mergeCell ref="OYC34:OYD34"/>
    <mergeCell ref="OYE34:OYF34"/>
    <mergeCell ref="OXM34:OXN34"/>
    <mergeCell ref="OXO34:OXP34"/>
    <mergeCell ref="OXQ34:OXR34"/>
    <mergeCell ref="OXS34:OXT34"/>
    <mergeCell ref="OXU34:OXV34"/>
    <mergeCell ref="OXC34:OXD34"/>
    <mergeCell ref="OXE34:OXF34"/>
    <mergeCell ref="OXG34:OXH34"/>
    <mergeCell ref="OXI34:OXJ34"/>
    <mergeCell ref="OXK34:OXL34"/>
    <mergeCell ref="PCC34:PCD34"/>
    <mergeCell ref="PCE34:PCF34"/>
    <mergeCell ref="PCG34:PCH34"/>
    <mergeCell ref="PCI34:PCJ34"/>
    <mergeCell ref="PCK34:PCL34"/>
    <mergeCell ref="PBS34:PBT34"/>
    <mergeCell ref="PBU34:PBV34"/>
    <mergeCell ref="PBW34:PBX34"/>
    <mergeCell ref="PBY34:PBZ34"/>
    <mergeCell ref="PCA34:PCB34"/>
    <mergeCell ref="PBI34:PBJ34"/>
    <mergeCell ref="PBK34:PBL34"/>
    <mergeCell ref="PBM34:PBN34"/>
    <mergeCell ref="PBO34:PBP34"/>
    <mergeCell ref="PBQ34:PBR34"/>
    <mergeCell ref="PAY34:PAZ34"/>
    <mergeCell ref="PBA34:PBB34"/>
    <mergeCell ref="PBC34:PBD34"/>
    <mergeCell ref="PBE34:PBF34"/>
    <mergeCell ref="PBG34:PBH34"/>
    <mergeCell ref="PAO34:PAP34"/>
    <mergeCell ref="PAQ34:PAR34"/>
    <mergeCell ref="PAS34:PAT34"/>
    <mergeCell ref="PAU34:PAV34"/>
    <mergeCell ref="PAW34:PAX34"/>
    <mergeCell ref="PAE34:PAF34"/>
    <mergeCell ref="PAG34:PAH34"/>
    <mergeCell ref="PAI34:PAJ34"/>
    <mergeCell ref="PAK34:PAL34"/>
    <mergeCell ref="PAM34:PAN34"/>
    <mergeCell ref="OZU34:OZV34"/>
    <mergeCell ref="OZW34:OZX34"/>
    <mergeCell ref="OZY34:OZZ34"/>
    <mergeCell ref="PAA34:PAB34"/>
    <mergeCell ref="PAC34:PAD34"/>
    <mergeCell ref="PEU34:PEV34"/>
    <mergeCell ref="PEW34:PEX34"/>
    <mergeCell ref="PEY34:PEZ34"/>
    <mergeCell ref="PFA34:PFB34"/>
    <mergeCell ref="PFC34:PFD34"/>
    <mergeCell ref="PEK34:PEL34"/>
    <mergeCell ref="PEM34:PEN34"/>
    <mergeCell ref="PEO34:PEP34"/>
    <mergeCell ref="PEQ34:PER34"/>
    <mergeCell ref="PES34:PET34"/>
    <mergeCell ref="PEA34:PEB34"/>
    <mergeCell ref="PEC34:PED34"/>
    <mergeCell ref="PEE34:PEF34"/>
    <mergeCell ref="PEG34:PEH34"/>
    <mergeCell ref="PEI34:PEJ34"/>
    <mergeCell ref="PDQ34:PDR34"/>
    <mergeCell ref="PDS34:PDT34"/>
    <mergeCell ref="PDU34:PDV34"/>
    <mergeCell ref="PDW34:PDX34"/>
    <mergeCell ref="PDY34:PDZ34"/>
    <mergeCell ref="PDG34:PDH34"/>
    <mergeCell ref="PDI34:PDJ34"/>
    <mergeCell ref="PDK34:PDL34"/>
    <mergeCell ref="PDM34:PDN34"/>
    <mergeCell ref="PDO34:PDP34"/>
    <mergeCell ref="PCW34:PCX34"/>
    <mergeCell ref="PCY34:PCZ34"/>
    <mergeCell ref="PDA34:PDB34"/>
    <mergeCell ref="PDC34:PDD34"/>
    <mergeCell ref="PDE34:PDF34"/>
    <mergeCell ref="PCM34:PCN34"/>
    <mergeCell ref="PCO34:PCP34"/>
    <mergeCell ref="PCQ34:PCR34"/>
    <mergeCell ref="PCS34:PCT34"/>
    <mergeCell ref="PCU34:PCV34"/>
    <mergeCell ref="PHM34:PHN34"/>
    <mergeCell ref="PHO34:PHP34"/>
    <mergeCell ref="PHQ34:PHR34"/>
    <mergeCell ref="PHS34:PHT34"/>
    <mergeCell ref="PHU34:PHV34"/>
    <mergeCell ref="PHC34:PHD34"/>
    <mergeCell ref="PHE34:PHF34"/>
    <mergeCell ref="PHG34:PHH34"/>
    <mergeCell ref="PHI34:PHJ34"/>
    <mergeCell ref="PHK34:PHL34"/>
    <mergeCell ref="PGS34:PGT34"/>
    <mergeCell ref="PGU34:PGV34"/>
    <mergeCell ref="PGW34:PGX34"/>
    <mergeCell ref="PGY34:PGZ34"/>
    <mergeCell ref="PHA34:PHB34"/>
    <mergeCell ref="PGI34:PGJ34"/>
    <mergeCell ref="PGK34:PGL34"/>
    <mergeCell ref="PGM34:PGN34"/>
    <mergeCell ref="PGO34:PGP34"/>
    <mergeCell ref="PGQ34:PGR34"/>
    <mergeCell ref="PFY34:PFZ34"/>
    <mergeCell ref="PGA34:PGB34"/>
    <mergeCell ref="PGC34:PGD34"/>
    <mergeCell ref="PGE34:PGF34"/>
    <mergeCell ref="PGG34:PGH34"/>
    <mergeCell ref="PFO34:PFP34"/>
    <mergeCell ref="PFQ34:PFR34"/>
    <mergeCell ref="PFS34:PFT34"/>
    <mergeCell ref="PFU34:PFV34"/>
    <mergeCell ref="PFW34:PFX34"/>
    <mergeCell ref="PFE34:PFF34"/>
    <mergeCell ref="PFG34:PFH34"/>
    <mergeCell ref="PFI34:PFJ34"/>
    <mergeCell ref="PFK34:PFL34"/>
    <mergeCell ref="PFM34:PFN34"/>
    <mergeCell ref="PKE34:PKF34"/>
    <mergeCell ref="PKG34:PKH34"/>
    <mergeCell ref="PKI34:PKJ34"/>
    <mergeCell ref="PKK34:PKL34"/>
    <mergeCell ref="PKM34:PKN34"/>
    <mergeCell ref="PJU34:PJV34"/>
    <mergeCell ref="PJW34:PJX34"/>
    <mergeCell ref="PJY34:PJZ34"/>
    <mergeCell ref="PKA34:PKB34"/>
    <mergeCell ref="PKC34:PKD34"/>
    <mergeCell ref="PJK34:PJL34"/>
    <mergeCell ref="PJM34:PJN34"/>
    <mergeCell ref="PJO34:PJP34"/>
    <mergeCell ref="PJQ34:PJR34"/>
    <mergeCell ref="PJS34:PJT34"/>
    <mergeCell ref="PJA34:PJB34"/>
    <mergeCell ref="PJC34:PJD34"/>
    <mergeCell ref="PJE34:PJF34"/>
    <mergeCell ref="PJG34:PJH34"/>
    <mergeCell ref="PJI34:PJJ34"/>
    <mergeCell ref="PIQ34:PIR34"/>
    <mergeCell ref="PIS34:PIT34"/>
    <mergeCell ref="PIU34:PIV34"/>
    <mergeCell ref="PIW34:PIX34"/>
    <mergeCell ref="PIY34:PIZ34"/>
    <mergeCell ref="PIG34:PIH34"/>
    <mergeCell ref="PII34:PIJ34"/>
    <mergeCell ref="PIK34:PIL34"/>
    <mergeCell ref="PIM34:PIN34"/>
    <mergeCell ref="PIO34:PIP34"/>
    <mergeCell ref="PHW34:PHX34"/>
    <mergeCell ref="PHY34:PHZ34"/>
    <mergeCell ref="PIA34:PIB34"/>
    <mergeCell ref="PIC34:PID34"/>
    <mergeCell ref="PIE34:PIF34"/>
    <mergeCell ref="PMW34:PMX34"/>
    <mergeCell ref="PMY34:PMZ34"/>
    <mergeCell ref="PNA34:PNB34"/>
    <mergeCell ref="PNC34:PND34"/>
    <mergeCell ref="PNE34:PNF34"/>
    <mergeCell ref="PMM34:PMN34"/>
    <mergeCell ref="PMO34:PMP34"/>
    <mergeCell ref="PMQ34:PMR34"/>
    <mergeCell ref="PMS34:PMT34"/>
    <mergeCell ref="PMU34:PMV34"/>
    <mergeCell ref="PMC34:PMD34"/>
    <mergeCell ref="PME34:PMF34"/>
    <mergeCell ref="PMG34:PMH34"/>
    <mergeCell ref="PMI34:PMJ34"/>
    <mergeCell ref="PMK34:PML34"/>
    <mergeCell ref="PLS34:PLT34"/>
    <mergeCell ref="PLU34:PLV34"/>
    <mergeCell ref="PLW34:PLX34"/>
    <mergeCell ref="PLY34:PLZ34"/>
    <mergeCell ref="PMA34:PMB34"/>
    <mergeCell ref="PLI34:PLJ34"/>
    <mergeCell ref="PLK34:PLL34"/>
    <mergeCell ref="PLM34:PLN34"/>
    <mergeCell ref="PLO34:PLP34"/>
    <mergeCell ref="PLQ34:PLR34"/>
    <mergeCell ref="PKY34:PKZ34"/>
    <mergeCell ref="PLA34:PLB34"/>
    <mergeCell ref="PLC34:PLD34"/>
    <mergeCell ref="PLE34:PLF34"/>
    <mergeCell ref="PLG34:PLH34"/>
    <mergeCell ref="PKO34:PKP34"/>
    <mergeCell ref="PKQ34:PKR34"/>
    <mergeCell ref="PKS34:PKT34"/>
    <mergeCell ref="PKU34:PKV34"/>
    <mergeCell ref="PKW34:PKX34"/>
    <mergeCell ref="PPO34:PPP34"/>
    <mergeCell ref="PPQ34:PPR34"/>
    <mergeCell ref="PPS34:PPT34"/>
    <mergeCell ref="PPU34:PPV34"/>
    <mergeCell ref="PPW34:PPX34"/>
    <mergeCell ref="PPE34:PPF34"/>
    <mergeCell ref="PPG34:PPH34"/>
    <mergeCell ref="PPI34:PPJ34"/>
    <mergeCell ref="PPK34:PPL34"/>
    <mergeCell ref="PPM34:PPN34"/>
    <mergeCell ref="POU34:POV34"/>
    <mergeCell ref="POW34:POX34"/>
    <mergeCell ref="POY34:POZ34"/>
    <mergeCell ref="PPA34:PPB34"/>
    <mergeCell ref="PPC34:PPD34"/>
    <mergeCell ref="POK34:POL34"/>
    <mergeCell ref="POM34:PON34"/>
    <mergeCell ref="POO34:POP34"/>
    <mergeCell ref="POQ34:POR34"/>
    <mergeCell ref="POS34:POT34"/>
    <mergeCell ref="POA34:POB34"/>
    <mergeCell ref="POC34:POD34"/>
    <mergeCell ref="POE34:POF34"/>
    <mergeCell ref="POG34:POH34"/>
    <mergeCell ref="POI34:POJ34"/>
    <mergeCell ref="PNQ34:PNR34"/>
    <mergeCell ref="PNS34:PNT34"/>
    <mergeCell ref="PNU34:PNV34"/>
    <mergeCell ref="PNW34:PNX34"/>
    <mergeCell ref="PNY34:PNZ34"/>
    <mergeCell ref="PNG34:PNH34"/>
    <mergeCell ref="PNI34:PNJ34"/>
    <mergeCell ref="PNK34:PNL34"/>
    <mergeCell ref="PNM34:PNN34"/>
    <mergeCell ref="PNO34:PNP34"/>
    <mergeCell ref="PSG34:PSH34"/>
    <mergeCell ref="PSI34:PSJ34"/>
    <mergeCell ref="PSK34:PSL34"/>
    <mergeCell ref="PSM34:PSN34"/>
    <mergeCell ref="PSO34:PSP34"/>
    <mergeCell ref="PRW34:PRX34"/>
    <mergeCell ref="PRY34:PRZ34"/>
    <mergeCell ref="PSA34:PSB34"/>
    <mergeCell ref="PSC34:PSD34"/>
    <mergeCell ref="PSE34:PSF34"/>
    <mergeCell ref="PRM34:PRN34"/>
    <mergeCell ref="PRO34:PRP34"/>
    <mergeCell ref="PRQ34:PRR34"/>
    <mergeCell ref="PRS34:PRT34"/>
    <mergeCell ref="PRU34:PRV34"/>
    <mergeCell ref="PRC34:PRD34"/>
    <mergeCell ref="PRE34:PRF34"/>
    <mergeCell ref="PRG34:PRH34"/>
    <mergeCell ref="PRI34:PRJ34"/>
    <mergeCell ref="PRK34:PRL34"/>
    <mergeCell ref="PQS34:PQT34"/>
    <mergeCell ref="PQU34:PQV34"/>
    <mergeCell ref="PQW34:PQX34"/>
    <mergeCell ref="PQY34:PQZ34"/>
    <mergeCell ref="PRA34:PRB34"/>
    <mergeCell ref="PQI34:PQJ34"/>
    <mergeCell ref="PQK34:PQL34"/>
    <mergeCell ref="PQM34:PQN34"/>
    <mergeCell ref="PQO34:PQP34"/>
    <mergeCell ref="PQQ34:PQR34"/>
    <mergeCell ref="PPY34:PPZ34"/>
    <mergeCell ref="PQA34:PQB34"/>
    <mergeCell ref="PQC34:PQD34"/>
    <mergeCell ref="PQE34:PQF34"/>
    <mergeCell ref="PQG34:PQH34"/>
    <mergeCell ref="PUY34:PUZ34"/>
    <mergeCell ref="PVA34:PVB34"/>
    <mergeCell ref="PVC34:PVD34"/>
    <mergeCell ref="PVE34:PVF34"/>
    <mergeCell ref="PVG34:PVH34"/>
    <mergeCell ref="PUO34:PUP34"/>
    <mergeCell ref="PUQ34:PUR34"/>
    <mergeCell ref="PUS34:PUT34"/>
    <mergeCell ref="PUU34:PUV34"/>
    <mergeCell ref="PUW34:PUX34"/>
    <mergeCell ref="PUE34:PUF34"/>
    <mergeCell ref="PUG34:PUH34"/>
    <mergeCell ref="PUI34:PUJ34"/>
    <mergeCell ref="PUK34:PUL34"/>
    <mergeCell ref="PUM34:PUN34"/>
    <mergeCell ref="PTU34:PTV34"/>
    <mergeCell ref="PTW34:PTX34"/>
    <mergeCell ref="PTY34:PTZ34"/>
    <mergeCell ref="PUA34:PUB34"/>
    <mergeCell ref="PUC34:PUD34"/>
    <mergeCell ref="PTK34:PTL34"/>
    <mergeCell ref="PTM34:PTN34"/>
    <mergeCell ref="PTO34:PTP34"/>
    <mergeCell ref="PTQ34:PTR34"/>
    <mergeCell ref="PTS34:PTT34"/>
    <mergeCell ref="PTA34:PTB34"/>
    <mergeCell ref="PTC34:PTD34"/>
    <mergeCell ref="PTE34:PTF34"/>
    <mergeCell ref="PTG34:PTH34"/>
    <mergeCell ref="PTI34:PTJ34"/>
    <mergeCell ref="PSQ34:PSR34"/>
    <mergeCell ref="PSS34:PST34"/>
    <mergeCell ref="PSU34:PSV34"/>
    <mergeCell ref="PSW34:PSX34"/>
    <mergeCell ref="PSY34:PSZ34"/>
    <mergeCell ref="PXQ34:PXR34"/>
    <mergeCell ref="PXS34:PXT34"/>
    <mergeCell ref="PXU34:PXV34"/>
    <mergeCell ref="PXW34:PXX34"/>
    <mergeCell ref="PXY34:PXZ34"/>
    <mergeCell ref="PXG34:PXH34"/>
    <mergeCell ref="PXI34:PXJ34"/>
    <mergeCell ref="PXK34:PXL34"/>
    <mergeCell ref="PXM34:PXN34"/>
    <mergeCell ref="PXO34:PXP34"/>
    <mergeCell ref="PWW34:PWX34"/>
    <mergeCell ref="PWY34:PWZ34"/>
    <mergeCell ref="PXA34:PXB34"/>
    <mergeCell ref="PXC34:PXD34"/>
    <mergeCell ref="PXE34:PXF34"/>
    <mergeCell ref="PWM34:PWN34"/>
    <mergeCell ref="PWO34:PWP34"/>
    <mergeCell ref="PWQ34:PWR34"/>
    <mergeCell ref="PWS34:PWT34"/>
    <mergeCell ref="PWU34:PWV34"/>
    <mergeCell ref="PWC34:PWD34"/>
    <mergeCell ref="PWE34:PWF34"/>
    <mergeCell ref="PWG34:PWH34"/>
    <mergeCell ref="PWI34:PWJ34"/>
    <mergeCell ref="PWK34:PWL34"/>
    <mergeCell ref="PVS34:PVT34"/>
    <mergeCell ref="PVU34:PVV34"/>
    <mergeCell ref="PVW34:PVX34"/>
    <mergeCell ref="PVY34:PVZ34"/>
    <mergeCell ref="PWA34:PWB34"/>
    <mergeCell ref="PVI34:PVJ34"/>
    <mergeCell ref="PVK34:PVL34"/>
    <mergeCell ref="PVM34:PVN34"/>
    <mergeCell ref="PVO34:PVP34"/>
    <mergeCell ref="PVQ34:PVR34"/>
    <mergeCell ref="QAI34:QAJ34"/>
    <mergeCell ref="QAK34:QAL34"/>
    <mergeCell ref="QAM34:QAN34"/>
    <mergeCell ref="QAO34:QAP34"/>
    <mergeCell ref="QAQ34:QAR34"/>
    <mergeCell ref="PZY34:PZZ34"/>
    <mergeCell ref="QAA34:QAB34"/>
    <mergeCell ref="QAC34:QAD34"/>
    <mergeCell ref="QAE34:QAF34"/>
    <mergeCell ref="QAG34:QAH34"/>
    <mergeCell ref="PZO34:PZP34"/>
    <mergeCell ref="PZQ34:PZR34"/>
    <mergeCell ref="PZS34:PZT34"/>
    <mergeCell ref="PZU34:PZV34"/>
    <mergeCell ref="PZW34:PZX34"/>
    <mergeCell ref="PZE34:PZF34"/>
    <mergeCell ref="PZG34:PZH34"/>
    <mergeCell ref="PZI34:PZJ34"/>
    <mergeCell ref="PZK34:PZL34"/>
    <mergeCell ref="PZM34:PZN34"/>
    <mergeCell ref="PYU34:PYV34"/>
    <mergeCell ref="PYW34:PYX34"/>
    <mergeCell ref="PYY34:PYZ34"/>
    <mergeCell ref="PZA34:PZB34"/>
    <mergeCell ref="PZC34:PZD34"/>
    <mergeCell ref="PYK34:PYL34"/>
    <mergeCell ref="PYM34:PYN34"/>
    <mergeCell ref="PYO34:PYP34"/>
    <mergeCell ref="PYQ34:PYR34"/>
    <mergeCell ref="PYS34:PYT34"/>
    <mergeCell ref="PYA34:PYB34"/>
    <mergeCell ref="PYC34:PYD34"/>
    <mergeCell ref="PYE34:PYF34"/>
    <mergeCell ref="PYG34:PYH34"/>
    <mergeCell ref="PYI34:PYJ34"/>
    <mergeCell ref="QDA34:QDB34"/>
    <mergeCell ref="QDC34:QDD34"/>
    <mergeCell ref="QDE34:QDF34"/>
    <mergeCell ref="QDG34:QDH34"/>
    <mergeCell ref="QDI34:QDJ34"/>
    <mergeCell ref="QCQ34:QCR34"/>
    <mergeCell ref="QCS34:QCT34"/>
    <mergeCell ref="QCU34:QCV34"/>
    <mergeCell ref="QCW34:QCX34"/>
    <mergeCell ref="QCY34:QCZ34"/>
    <mergeCell ref="QCG34:QCH34"/>
    <mergeCell ref="QCI34:QCJ34"/>
    <mergeCell ref="QCK34:QCL34"/>
    <mergeCell ref="QCM34:QCN34"/>
    <mergeCell ref="QCO34:QCP34"/>
    <mergeCell ref="QBW34:QBX34"/>
    <mergeCell ref="QBY34:QBZ34"/>
    <mergeCell ref="QCA34:QCB34"/>
    <mergeCell ref="QCC34:QCD34"/>
    <mergeCell ref="QCE34:QCF34"/>
    <mergeCell ref="QBM34:QBN34"/>
    <mergeCell ref="QBO34:QBP34"/>
    <mergeCell ref="QBQ34:QBR34"/>
    <mergeCell ref="QBS34:QBT34"/>
    <mergeCell ref="QBU34:QBV34"/>
    <mergeCell ref="QBC34:QBD34"/>
    <mergeCell ref="QBE34:QBF34"/>
    <mergeCell ref="QBG34:QBH34"/>
    <mergeCell ref="QBI34:QBJ34"/>
    <mergeCell ref="QBK34:QBL34"/>
    <mergeCell ref="QAS34:QAT34"/>
    <mergeCell ref="QAU34:QAV34"/>
    <mergeCell ref="QAW34:QAX34"/>
    <mergeCell ref="QAY34:QAZ34"/>
    <mergeCell ref="QBA34:QBB34"/>
    <mergeCell ref="QFS34:QFT34"/>
    <mergeCell ref="QFU34:QFV34"/>
    <mergeCell ref="QFW34:QFX34"/>
    <mergeCell ref="QFY34:QFZ34"/>
    <mergeCell ref="QGA34:QGB34"/>
    <mergeCell ref="QFI34:QFJ34"/>
    <mergeCell ref="QFK34:QFL34"/>
    <mergeCell ref="QFM34:QFN34"/>
    <mergeCell ref="QFO34:QFP34"/>
    <mergeCell ref="QFQ34:QFR34"/>
    <mergeCell ref="QEY34:QEZ34"/>
    <mergeCell ref="QFA34:QFB34"/>
    <mergeCell ref="QFC34:QFD34"/>
    <mergeCell ref="QFE34:QFF34"/>
    <mergeCell ref="QFG34:QFH34"/>
    <mergeCell ref="QEO34:QEP34"/>
    <mergeCell ref="QEQ34:QER34"/>
    <mergeCell ref="QES34:QET34"/>
    <mergeCell ref="QEU34:QEV34"/>
    <mergeCell ref="QEW34:QEX34"/>
    <mergeCell ref="QEE34:QEF34"/>
    <mergeCell ref="QEG34:QEH34"/>
    <mergeCell ref="QEI34:QEJ34"/>
    <mergeCell ref="QEK34:QEL34"/>
    <mergeCell ref="QEM34:QEN34"/>
    <mergeCell ref="QDU34:QDV34"/>
    <mergeCell ref="QDW34:QDX34"/>
    <mergeCell ref="QDY34:QDZ34"/>
    <mergeCell ref="QEA34:QEB34"/>
    <mergeCell ref="QEC34:QED34"/>
    <mergeCell ref="QDK34:QDL34"/>
    <mergeCell ref="QDM34:QDN34"/>
    <mergeCell ref="QDO34:QDP34"/>
    <mergeCell ref="QDQ34:QDR34"/>
    <mergeCell ref="QDS34:QDT34"/>
    <mergeCell ref="QIK34:QIL34"/>
    <mergeCell ref="QIM34:QIN34"/>
    <mergeCell ref="QIO34:QIP34"/>
    <mergeCell ref="QIQ34:QIR34"/>
    <mergeCell ref="QIS34:QIT34"/>
    <mergeCell ref="QIA34:QIB34"/>
    <mergeCell ref="QIC34:QID34"/>
    <mergeCell ref="QIE34:QIF34"/>
    <mergeCell ref="QIG34:QIH34"/>
    <mergeCell ref="QII34:QIJ34"/>
    <mergeCell ref="QHQ34:QHR34"/>
    <mergeCell ref="QHS34:QHT34"/>
    <mergeCell ref="QHU34:QHV34"/>
    <mergeCell ref="QHW34:QHX34"/>
    <mergeCell ref="QHY34:QHZ34"/>
    <mergeCell ref="QHG34:QHH34"/>
    <mergeCell ref="QHI34:QHJ34"/>
    <mergeCell ref="QHK34:QHL34"/>
    <mergeCell ref="QHM34:QHN34"/>
    <mergeCell ref="QHO34:QHP34"/>
    <mergeCell ref="QGW34:QGX34"/>
    <mergeCell ref="QGY34:QGZ34"/>
    <mergeCell ref="QHA34:QHB34"/>
    <mergeCell ref="QHC34:QHD34"/>
    <mergeCell ref="QHE34:QHF34"/>
    <mergeCell ref="QGM34:QGN34"/>
    <mergeCell ref="QGO34:QGP34"/>
    <mergeCell ref="QGQ34:QGR34"/>
    <mergeCell ref="QGS34:QGT34"/>
    <mergeCell ref="QGU34:QGV34"/>
    <mergeCell ref="QGC34:QGD34"/>
    <mergeCell ref="QGE34:QGF34"/>
    <mergeCell ref="QGG34:QGH34"/>
    <mergeCell ref="QGI34:QGJ34"/>
    <mergeCell ref="QGK34:QGL34"/>
    <mergeCell ref="QLC34:QLD34"/>
    <mergeCell ref="QLE34:QLF34"/>
    <mergeCell ref="QLG34:QLH34"/>
    <mergeCell ref="QLI34:QLJ34"/>
    <mergeCell ref="QLK34:QLL34"/>
    <mergeCell ref="QKS34:QKT34"/>
    <mergeCell ref="QKU34:QKV34"/>
    <mergeCell ref="QKW34:QKX34"/>
    <mergeCell ref="QKY34:QKZ34"/>
    <mergeCell ref="QLA34:QLB34"/>
    <mergeCell ref="QKI34:QKJ34"/>
    <mergeCell ref="QKK34:QKL34"/>
    <mergeCell ref="QKM34:QKN34"/>
    <mergeCell ref="QKO34:QKP34"/>
    <mergeCell ref="QKQ34:QKR34"/>
    <mergeCell ref="QJY34:QJZ34"/>
    <mergeCell ref="QKA34:QKB34"/>
    <mergeCell ref="QKC34:QKD34"/>
    <mergeCell ref="QKE34:QKF34"/>
    <mergeCell ref="QKG34:QKH34"/>
    <mergeCell ref="QJO34:QJP34"/>
    <mergeCell ref="QJQ34:QJR34"/>
    <mergeCell ref="QJS34:QJT34"/>
    <mergeCell ref="QJU34:QJV34"/>
    <mergeCell ref="QJW34:QJX34"/>
    <mergeCell ref="QJE34:QJF34"/>
    <mergeCell ref="QJG34:QJH34"/>
    <mergeCell ref="QJI34:QJJ34"/>
    <mergeCell ref="QJK34:QJL34"/>
    <mergeCell ref="QJM34:QJN34"/>
    <mergeCell ref="QIU34:QIV34"/>
    <mergeCell ref="QIW34:QIX34"/>
    <mergeCell ref="QIY34:QIZ34"/>
    <mergeCell ref="QJA34:QJB34"/>
    <mergeCell ref="QJC34:QJD34"/>
    <mergeCell ref="QNU34:QNV34"/>
    <mergeCell ref="QNW34:QNX34"/>
    <mergeCell ref="QNY34:QNZ34"/>
    <mergeCell ref="QOA34:QOB34"/>
    <mergeCell ref="QOC34:QOD34"/>
    <mergeCell ref="QNK34:QNL34"/>
    <mergeCell ref="QNM34:QNN34"/>
    <mergeCell ref="QNO34:QNP34"/>
    <mergeCell ref="QNQ34:QNR34"/>
    <mergeCell ref="QNS34:QNT34"/>
    <mergeCell ref="QNA34:QNB34"/>
    <mergeCell ref="QNC34:QND34"/>
    <mergeCell ref="QNE34:QNF34"/>
    <mergeCell ref="QNG34:QNH34"/>
    <mergeCell ref="QNI34:QNJ34"/>
    <mergeCell ref="QMQ34:QMR34"/>
    <mergeCell ref="QMS34:QMT34"/>
    <mergeCell ref="QMU34:QMV34"/>
    <mergeCell ref="QMW34:QMX34"/>
    <mergeCell ref="QMY34:QMZ34"/>
    <mergeCell ref="QMG34:QMH34"/>
    <mergeCell ref="QMI34:QMJ34"/>
    <mergeCell ref="QMK34:QML34"/>
    <mergeCell ref="QMM34:QMN34"/>
    <mergeCell ref="QMO34:QMP34"/>
    <mergeCell ref="QLW34:QLX34"/>
    <mergeCell ref="QLY34:QLZ34"/>
    <mergeCell ref="QMA34:QMB34"/>
    <mergeCell ref="QMC34:QMD34"/>
    <mergeCell ref="QME34:QMF34"/>
    <mergeCell ref="QLM34:QLN34"/>
    <mergeCell ref="QLO34:QLP34"/>
    <mergeCell ref="QLQ34:QLR34"/>
    <mergeCell ref="QLS34:QLT34"/>
    <mergeCell ref="QLU34:QLV34"/>
    <mergeCell ref="QQM34:QQN34"/>
    <mergeCell ref="QQO34:QQP34"/>
    <mergeCell ref="QQQ34:QQR34"/>
    <mergeCell ref="QQS34:QQT34"/>
    <mergeCell ref="QQU34:QQV34"/>
    <mergeCell ref="QQC34:QQD34"/>
    <mergeCell ref="QQE34:QQF34"/>
    <mergeCell ref="QQG34:QQH34"/>
    <mergeCell ref="QQI34:QQJ34"/>
    <mergeCell ref="QQK34:QQL34"/>
    <mergeCell ref="QPS34:QPT34"/>
    <mergeCell ref="QPU34:QPV34"/>
    <mergeCell ref="QPW34:QPX34"/>
    <mergeCell ref="QPY34:QPZ34"/>
    <mergeCell ref="QQA34:QQB34"/>
    <mergeCell ref="QPI34:QPJ34"/>
    <mergeCell ref="QPK34:QPL34"/>
    <mergeCell ref="QPM34:QPN34"/>
    <mergeCell ref="QPO34:QPP34"/>
    <mergeCell ref="QPQ34:QPR34"/>
    <mergeCell ref="QOY34:QOZ34"/>
    <mergeCell ref="QPA34:QPB34"/>
    <mergeCell ref="QPC34:QPD34"/>
    <mergeCell ref="QPE34:QPF34"/>
    <mergeCell ref="QPG34:QPH34"/>
    <mergeCell ref="QOO34:QOP34"/>
    <mergeCell ref="QOQ34:QOR34"/>
    <mergeCell ref="QOS34:QOT34"/>
    <mergeCell ref="QOU34:QOV34"/>
    <mergeCell ref="QOW34:QOX34"/>
    <mergeCell ref="QOE34:QOF34"/>
    <mergeCell ref="QOG34:QOH34"/>
    <mergeCell ref="QOI34:QOJ34"/>
    <mergeCell ref="QOK34:QOL34"/>
    <mergeCell ref="QOM34:QON34"/>
    <mergeCell ref="QTE34:QTF34"/>
    <mergeCell ref="QTG34:QTH34"/>
    <mergeCell ref="QTI34:QTJ34"/>
    <mergeCell ref="QTK34:QTL34"/>
    <mergeCell ref="QTM34:QTN34"/>
    <mergeCell ref="QSU34:QSV34"/>
    <mergeCell ref="QSW34:QSX34"/>
    <mergeCell ref="QSY34:QSZ34"/>
    <mergeCell ref="QTA34:QTB34"/>
    <mergeCell ref="QTC34:QTD34"/>
    <mergeCell ref="QSK34:QSL34"/>
    <mergeCell ref="QSM34:QSN34"/>
    <mergeCell ref="QSO34:QSP34"/>
    <mergeCell ref="QSQ34:QSR34"/>
    <mergeCell ref="QSS34:QST34"/>
    <mergeCell ref="QSA34:QSB34"/>
    <mergeCell ref="QSC34:QSD34"/>
    <mergeCell ref="QSE34:QSF34"/>
    <mergeCell ref="QSG34:QSH34"/>
    <mergeCell ref="QSI34:QSJ34"/>
    <mergeCell ref="QRQ34:QRR34"/>
    <mergeCell ref="QRS34:QRT34"/>
    <mergeCell ref="QRU34:QRV34"/>
    <mergeCell ref="QRW34:QRX34"/>
    <mergeCell ref="QRY34:QRZ34"/>
    <mergeCell ref="QRG34:QRH34"/>
    <mergeCell ref="QRI34:QRJ34"/>
    <mergeCell ref="QRK34:QRL34"/>
    <mergeCell ref="QRM34:QRN34"/>
    <mergeCell ref="QRO34:QRP34"/>
    <mergeCell ref="QQW34:QQX34"/>
    <mergeCell ref="QQY34:QQZ34"/>
    <mergeCell ref="QRA34:QRB34"/>
    <mergeCell ref="QRC34:QRD34"/>
    <mergeCell ref="QRE34:QRF34"/>
    <mergeCell ref="QVW34:QVX34"/>
    <mergeCell ref="QVY34:QVZ34"/>
    <mergeCell ref="QWA34:QWB34"/>
    <mergeCell ref="QWC34:QWD34"/>
    <mergeCell ref="QWE34:QWF34"/>
    <mergeCell ref="QVM34:QVN34"/>
    <mergeCell ref="QVO34:QVP34"/>
    <mergeCell ref="QVQ34:QVR34"/>
    <mergeCell ref="QVS34:QVT34"/>
    <mergeCell ref="QVU34:QVV34"/>
    <mergeCell ref="QVC34:QVD34"/>
    <mergeCell ref="QVE34:QVF34"/>
    <mergeCell ref="QVG34:QVH34"/>
    <mergeCell ref="QVI34:QVJ34"/>
    <mergeCell ref="QVK34:QVL34"/>
    <mergeCell ref="QUS34:QUT34"/>
    <mergeCell ref="QUU34:QUV34"/>
    <mergeCell ref="QUW34:QUX34"/>
    <mergeCell ref="QUY34:QUZ34"/>
    <mergeCell ref="QVA34:QVB34"/>
    <mergeCell ref="QUI34:QUJ34"/>
    <mergeCell ref="QUK34:QUL34"/>
    <mergeCell ref="QUM34:QUN34"/>
    <mergeCell ref="QUO34:QUP34"/>
    <mergeCell ref="QUQ34:QUR34"/>
    <mergeCell ref="QTY34:QTZ34"/>
    <mergeCell ref="QUA34:QUB34"/>
    <mergeCell ref="QUC34:QUD34"/>
    <mergeCell ref="QUE34:QUF34"/>
    <mergeCell ref="QUG34:QUH34"/>
    <mergeCell ref="QTO34:QTP34"/>
    <mergeCell ref="QTQ34:QTR34"/>
    <mergeCell ref="QTS34:QTT34"/>
    <mergeCell ref="QTU34:QTV34"/>
    <mergeCell ref="QTW34:QTX34"/>
    <mergeCell ref="QYO34:QYP34"/>
    <mergeCell ref="QYQ34:QYR34"/>
    <mergeCell ref="QYS34:QYT34"/>
    <mergeCell ref="QYU34:QYV34"/>
    <mergeCell ref="QYW34:QYX34"/>
    <mergeCell ref="QYE34:QYF34"/>
    <mergeCell ref="QYG34:QYH34"/>
    <mergeCell ref="QYI34:QYJ34"/>
    <mergeCell ref="QYK34:QYL34"/>
    <mergeCell ref="QYM34:QYN34"/>
    <mergeCell ref="QXU34:QXV34"/>
    <mergeCell ref="QXW34:QXX34"/>
    <mergeCell ref="QXY34:QXZ34"/>
    <mergeCell ref="QYA34:QYB34"/>
    <mergeCell ref="QYC34:QYD34"/>
    <mergeCell ref="QXK34:QXL34"/>
    <mergeCell ref="QXM34:QXN34"/>
    <mergeCell ref="QXO34:QXP34"/>
    <mergeCell ref="QXQ34:QXR34"/>
    <mergeCell ref="QXS34:QXT34"/>
    <mergeCell ref="QXA34:QXB34"/>
    <mergeCell ref="QXC34:QXD34"/>
    <mergeCell ref="QXE34:QXF34"/>
    <mergeCell ref="QXG34:QXH34"/>
    <mergeCell ref="QXI34:QXJ34"/>
    <mergeCell ref="QWQ34:QWR34"/>
    <mergeCell ref="QWS34:QWT34"/>
    <mergeCell ref="QWU34:QWV34"/>
    <mergeCell ref="QWW34:QWX34"/>
    <mergeCell ref="QWY34:QWZ34"/>
    <mergeCell ref="QWG34:QWH34"/>
    <mergeCell ref="QWI34:QWJ34"/>
    <mergeCell ref="QWK34:QWL34"/>
    <mergeCell ref="QWM34:QWN34"/>
    <mergeCell ref="QWO34:QWP34"/>
    <mergeCell ref="RBG34:RBH34"/>
    <mergeCell ref="RBI34:RBJ34"/>
    <mergeCell ref="RBK34:RBL34"/>
    <mergeCell ref="RBM34:RBN34"/>
    <mergeCell ref="RBO34:RBP34"/>
    <mergeCell ref="RAW34:RAX34"/>
    <mergeCell ref="RAY34:RAZ34"/>
    <mergeCell ref="RBA34:RBB34"/>
    <mergeCell ref="RBC34:RBD34"/>
    <mergeCell ref="RBE34:RBF34"/>
    <mergeCell ref="RAM34:RAN34"/>
    <mergeCell ref="RAO34:RAP34"/>
    <mergeCell ref="RAQ34:RAR34"/>
    <mergeCell ref="RAS34:RAT34"/>
    <mergeCell ref="RAU34:RAV34"/>
    <mergeCell ref="RAC34:RAD34"/>
    <mergeCell ref="RAE34:RAF34"/>
    <mergeCell ref="RAG34:RAH34"/>
    <mergeCell ref="RAI34:RAJ34"/>
    <mergeCell ref="RAK34:RAL34"/>
    <mergeCell ref="QZS34:QZT34"/>
    <mergeCell ref="QZU34:QZV34"/>
    <mergeCell ref="QZW34:QZX34"/>
    <mergeCell ref="QZY34:QZZ34"/>
    <mergeCell ref="RAA34:RAB34"/>
    <mergeCell ref="QZI34:QZJ34"/>
    <mergeCell ref="QZK34:QZL34"/>
    <mergeCell ref="QZM34:QZN34"/>
    <mergeCell ref="QZO34:QZP34"/>
    <mergeCell ref="QZQ34:QZR34"/>
    <mergeCell ref="QYY34:QYZ34"/>
    <mergeCell ref="QZA34:QZB34"/>
    <mergeCell ref="QZC34:QZD34"/>
    <mergeCell ref="QZE34:QZF34"/>
    <mergeCell ref="QZG34:QZH34"/>
    <mergeCell ref="RDY34:RDZ34"/>
    <mergeCell ref="REA34:REB34"/>
    <mergeCell ref="REC34:RED34"/>
    <mergeCell ref="REE34:REF34"/>
    <mergeCell ref="REG34:REH34"/>
    <mergeCell ref="RDO34:RDP34"/>
    <mergeCell ref="RDQ34:RDR34"/>
    <mergeCell ref="RDS34:RDT34"/>
    <mergeCell ref="RDU34:RDV34"/>
    <mergeCell ref="RDW34:RDX34"/>
    <mergeCell ref="RDE34:RDF34"/>
    <mergeCell ref="RDG34:RDH34"/>
    <mergeCell ref="RDI34:RDJ34"/>
    <mergeCell ref="RDK34:RDL34"/>
    <mergeCell ref="RDM34:RDN34"/>
    <mergeCell ref="RCU34:RCV34"/>
    <mergeCell ref="RCW34:RCX34"/>
    <mergeCell ref="RCY34:RCZ34"/>
    <mergeCell ref="RDA34:RDB34"/>
    <mergeCell ref="RDC34:RDD34"/>
    <mergeCell ref="RCK34:RCL34"/>
    <mergeCell ref="RCM34:RCN34"/>
    <mergeCell ref="RCO34:RCP34"/>
    <mergeCell ref="RCQ34:RCR34"/>
    <mergeCell ref="RCS34:RCT34"/>
    <mergeCell ref="RCA34:RCB34"/>
    <mergeCell ref="RCC34:RCD34"/>
    <mergeCell ref="RCE34:RCF34"/>
    <mergeCell ref="RCG34:RCH34"/>
    <mergeCell ref="RCI34:RCJ34"/>
    <mergeCell ref="RBQ34:RBR34"/>
    <mergeCell ref="RBS34:RBT34"/>
    <mergeCell ref="RBU34:RBV34"/>
    <mergeCell ref="RBW34:RBX34"/>
    <mergeCell ref="RBY34:RBZ34"/>
    <mergeCell ref="RGQ34:RGR34"/>
    <mergeCell ref="RGS34:RGT34"/>
    <mergeCell ref="RGU34:RGV34"/>
    <mergeCell ref="RGW34:RGX34"/>
    <mergeCell ref="RGY34:RGZ34"/>
    <mergeCell ref="RGG34:RGH34"/>
    <mergeCell ref="RGI34:RGJ34"/>
    <mergeCell ref="RGK34:RGL34"/>
    <mergeCell ref="RGM34:RGN34"/>
    <mergeCell ref="RGO34:RGP34"/>
    <mergeCell ref="RFW34:RFX34"/>
    <mergeCell ref="RFY34:RFZ34"/>
    <mergeCell ref="RGA34:RGB34"/>
    <mergeCell ref="RGC34:RGD34"/>
    <mergeCell ref="RGE34:RGF34"/>
    <mergeCell ref="RFM34:RFN34"/>
    <mergeCell ref="RFO34:RFP34"/>
    <mergeCell ref="RFQ34:RFR34"/>
    <mergeCell ref="RFS34:RFT34"/>
    <mergeCell ref="RFU34:RFV34"/>
    <mergeCell ref="RFC34:RFD34"/>
    <mergeCell ref="RFE34:RFF34"/>
    <mergeCell ref="RFG34:RFH34"/>
    <mergeCell ref="RFI34:RFJ34"/>
    <mergeCell ref="RFK34:RFL34"/>
    <mergeCell ref="RES34:RET34"/>
    <mergeCell ref="REU34:REV34"/>
    <mergeCell ref="REW34:REX34"/>
    <mergeCell ref="REY34:REZ34"/>
    <mergeCell ref="RFA34:RFB34"/>
    <mergeCell ref="REI34:REJ34"/>
    <mergeCell ref="REK34:REL34"/>
    <mergeCell ref="REM34:REN34"/>
    <mergeCell ref="REO34:REP34"/>
    <mergeCell ref="REQ34:RER34"/>
    <mergeCell ref="RJI34:RJJ34"/>
    <mergeCell ref="RJK34:RJL34"/>
    <mergeCell ref="RJM34:RJN34"/>
    <mergeCell ref="RJO34:RJP34"/>
    <mergeCell ref="RJQ34:RJR34"/>
    <mergeCell ref="RIY34:RIZ34"/>
    <mergeCell ref="RJA34:RJB34"/>
    <mergeCell ref="RJC34:RJD34"/>
    <mergeCell ref="RJE34:RJF34"/>
    <mergeCell ref="RJG34:RJH34"/>
    <mergeCell ref="RIO34:RIP34"/>
    <mergeCell ref="RIQ34:RIR34"/>
    <mergeCell ref="RIS34:RIT34"/>
    <mergeCell ref="RIU34:RIV34"/>
    <mergeCell ref="RIW34:RIX34"/>
    <mergeCell ref="RIE34:RIF34"/>
    <mergeCell ref="RIG34:RIH34"/>
    <mergeCell ref="RII34:RIJ34"/>
    <mergeCell ref="RIK34:RIL34"/>
    <mergeCell ref="RIM34:RIN34"/>
    <mergeCell ref="RHU34:RHV34"/>
    <mergeCell ref="RHW34:RHX34"/>
    <mergeCell ref="RHY34:RHZ34"/>
    <mergeCell ref="RIA34:RIB34"/>
    <mergeCell ref="RIC34:RID34"/>
    <mergeCell ref="RHK34:RHL34"/>
    <mergeCell ref="RHM34:RHN34"/>
    <mergeCell ref="RHO34:RHP34"/>
    <mergeCell ref="RHQ34:RHR34"/>
    <mergeCell ref="RHS34:RHT34"/>
    <mergeCell ref="RHA34:RHB34"/>
    <mergeCell ref="RHC34:RHD34"/>
    <mergeCell ref="RHE34:RHF34"/>
    <mergeCell ref="RHG34:RHH34"/>
    <mergeCell ref="RHI34:RHJ34"/>
    <mergeCell ref="RMA34:RMB34"/>
    <mergeCell ref="RMC34:RMD34"/>
    <mergeCell ref="RME34:RMF34"/>
    <mergeCell ref="RMG34:RMH34"/>
    <mergeCell ref="RMI34:RMJ34"/>
    <mergeCell ref="RLQ34:RLR34"/>
    <mergeCell ref="RLS34:RLT34"/>
    <mergeCell ref="RLU34:RLV34"/>
    <mergeCell ref="RLW34:RLX34"/>
    <mergeCell ref="RLY34:RLZ34"/>
    <mergeCell ref="RLG34:RLH34"/>
    <mergeCell ref="RLI34:RLJ34"/>
    <mergeCell ref="RLK34:RLL34"/>
    <mergeCell ref="RLM34:RLN34"/>
    <mergeCell ref="RLO34:RLP34"/>
    <mergeCell ref="RKW34:RKX34"/>
    <mergeCell ref="RKY34:RKZ34"/>
    <mergeCell ref="RLA34:RLB34"/>
    <mergeCell ref="RLC34:RLD34"/>
    <mergeCell ref="RLE34:RLF34"/>
    <mergeCell ref="RKM34:RKN34"/>
    <mergeCell ref="RKO34:RKP34"/>
    <mergeCell ref="RKQ34:RKR34"/>
    <mergeCell ref="RKS34:RKT34"/>
    <mergeCell ref="RKU34:RKV34"/>
    <mergeCell ref="RKC34:RKD34"/>
    <mergeCell ref="RKE34:RKF34"/>
    <mergeCell ref="RKG34:RKH34"/>
    <mergeCell ref="RKI34:RKJ34"/>
    <mergeCell ref="RKK34:RKL34"/>
    <mergeCell ref="RJS34:RJT34"/>
    <mergeCell ref="RJU34:RJV34"/>
    <mergeCell ref="RJW34:RJX34"/>
    <mergeCell ref="RJY34:RJZ34"/>
    <mergeCell ref="RKA34:RKB34"/>
    <mergeCell ref="ROS34:ROT34"/>
    <mergeCell ref="ROU34:ROV34"/>
    <mergeCell ref="ROW34:ROX34"/>
    <mergeCell ref="ROY34:ROZ34"/>
    <mergeCell ref="RPA34:RPB34"/>
    <mergeCell ref="ROI34:ROJ34"/>
    <mergeCell ref="ROK34:ROL34"/>
    <mergeCell ref="ROM34:RON34"/>
    <mergeCell ref="ROO34:ROP34"/>
    <mergeCell ref="ROQ34:ROR34"/>
    <mergeCell ref="RNY34:RNZ34"/>
    <mergeCell ref="ROA34:ROB34"/>
    <mergeCell ref="ROC34:ROD34"/>
    <mergeCell ref="ROE34:ROF34"/>
    <mergeCell ref="ROG34:ROH34"/>
    <mergeCell ref="RNO34:RNP34"/>
    <mergeCell ref="RNQ34:RNR34"/>
    <mergeCell ref="RNS34:RNT34"/>
    <mergeCell ref="RNU34:RNV34"/>
    <mergeCell ref="RNW34:RNX34"/>
    <mergeCell ref="RNE34:RNF34"/>
    <mergeCell ref="RNG34:RNH34"/>
    <mergeCell ref="RNI34:RNJ34"/>
    <mergeCell ref="RNK34:RNL34"/>
    <mergeCell ref="RNM34:RNN34"/>
    <mergeCell ref="RMU34:RMV34"/>
    <mergeCell ref="RMW34:RMX34"/>
    <mergeCell ref="RMY34:RMZ34"/>
    <mergeCell ref="RNA34:RNB34"/>
    <mergeCell ref="RNC34:RND34"/>
    <mergeCell ref="RMK34:RML34"/>
    <mergeCell ref="RMM34:RMN34"/>
    <mergeCell ref="RMO34:RMP34"/>
    <mergeCell ref="RMQ34:RMR34"/>
    <mergeCell ref="RMS34:RMT34"/>
    <mergeCell ref="RRK34:RRL34"/>
    <mergeCell ref="RRM34:RRN34"/>
    <mergeCell ref="RRO34:RRP34"/>
    <mergeCell ref="RRQ34:RRR34"/>
    <mergeCell ref="RRS34:RRT34"/>
    <mergeCell ref="RRA34:RRB34"/>
    <mergeCell ref="RRC34:RRD34"/>
    <mergeCell ref="RRE34:RRF34"/>
    <mergeCell ref="RRG34:RRH34"/>
    <mergeCell ref="RRI34:RRJ34"/>
    <mergeCell ref="RQQ34:RQR34"/>
    <mergeCell ref="RQS34:RQT34"/>
    <mergeCell ref="RQU34:RQV34"/>
    <mergeCell ref="RQW34:RQX34"/>
    <mergeCell ref="RQY34:RQZ34"/>
    <mergeCell ref="RQG34:RQH34"/>
    <mergeCell ref="RQI34:RQJ34"/>
    <mergeCell ref="RQK34:RQL34"/>
    <mergeCell ref="RQM34:RQN34"/>
    <mergeCell ref="RQO34:RQP34"/>
    <mergeCell ref="RPW34:RPX34"/>
    <mergeCell ref="RPY34:RPZ34"/>
    <mergeCell ref="RQA34:RQB34"/>
    <mergeCell ref="RQC34:RQD34"/>
    <mergeCell ref="RQE34:RQF34"/>
    <mergeCell ref="RPM34:RPN34"/>
    <mergeCell ref="RPO34:RPP34"/>
    <mergeCell ref="RPQ34:RPR34"/>
    <mergeCell ref="RPS34:RPT34"/>
    <mergeCell ref="RPU34:RPV34"/>
    <mergeCell ref="RPC34:RPD34"/>
    <mergeCell ref="RPE34:RPF34"/>
    <mergeCell ref="RPG34:RPH34"/>
    <mergeCell ref="RPI34:RPJ34"/>
    <mergeCell ref="RPK34:RPL34"/>
    <mergeCell ref="RUC34:RUD34"/>
    <mergeCell ref="RUE34:RUF34"/>
    <mergeCell ref="RUG34:RUH34"/>
    <mergeCell ref="RUI34:RUJ34"/>
    <mergeCell ref="RUK34:RUL34"/>
    <mergeCell ref="RTS34:RTT34"/>
    <mergeCell ref="RTU34:RTV34"/>
    <mergeCell ref="RTW34:RTX34"/>
    <mergeCell ref="RTY34:RTZ34"/>
    <mergeCell ref="RUA34:RUB34"/>
    <mergeCell ref="RTI34:RTJ34"/>
    <mergeCell ref="RTK34:RTL34"/>
    <mergeCell ref="RTM34:RTN34"/>
    <mergeCell ref="RTO34:RTP34"/>
    <mergeCell ref="RTQ34:RTR34"/>
    <mergeCell ref="RSY34:RSZ34"/>
    <mergeCell ref="RTA34:RTB34"/>
    <mergeCell ref="RTC34:RTD34"/>
    <mergeCell ref="RTE34:RTF34"/>
    <mergeCell ref="RTG34:RTH34"/>
    <mergeCell ref="RSO34:RSP34"/>
    <mergeCell ref="RSQ34:RSR34"/>
    <mergeCell ref="RSS34:RST34"/>
    <mergeCell ref="RSU34:RSV34"/>
    <mergeCell ref="RSW34:RSX34"/>
    <mergeCell ref="RSE34:RSF34"/>
    <mergeCell ref="RSG34:RSH34"/>
    <mergeCell ref="RSI34:RSJ34"/>
    <mergeCell ref="RSK34:RSL34"/>
    <mergeCell ref="RSM34:RSN34"/>
    <mergeCell ref="RRU34:RRV34"/>
    <mergeCell ref="RRW34:RRX34"/>
    <mergeCell ref="RRY34:RRZ34"/>
    <mergeCell ref="RSA34:RSB34"/>
    <mergeCell ref="RSC34:RSD34"/>
    <mergeCell ref="RWU34:RWV34"/>
    <mergeCell ref="RWW34:RWX34"/>
    <mergeCell ref="RWY34:RWZ34"/>
    <mergeCell ref="RXA34:RXB34"/>
    <mergeCell ref="RXC34:RXD34"/>
    <mergeCell ref="RWK34:RWL34"/>
    <mergeCell ref="RWM34:RWN34"/>
    <mergeCell ref="RWO34:RWP34"/>
    <mergeCell ref="RWQ34:RWR34"/>
    <mergeCell ref="RWS34:RWT34"/>
    <mergeCell ref="RWA34:RWB34"/>
    <mergeCell ref="RWC34:RWD34"/>
    <mergeCell ref="RWE34:RWF34"/>
    <mergeCell ref="RWG34:RWH34"/>
    <mergeCell ref="RWI34:RWJ34"/>
    <mergeCell ref="RVQ34:RVR34"/>
    <mergeCell ref="RVS34:RVT34"/>
    <mergeCell ref="RVU34:RVV34"/>
    <mergeCell ref="RVW34:RVX34"/>
    <mergeCell ref="RVY34:RVZ34"/>
    <mergeCell ref="RVG34:RVH34"/>
    <mergeCell ref="RVI34:RVJ34"/>
    <mergeCell ref="RVK34:RVL34"/>
    <mergeCell ref="RVM34:RVN34"/>
    <mergeCell ref="RVO34:RVP34"/>
    <mergeCell ref="RUW34:RUX34"/>
    <mergeCell ref="RUY34:RUZ34"/>
    <mergeCell ref="RVA34:RVB34"/>
    <mergeCell ref="RVC34:RVD34"/>
    <mergeCell ref="RVE34:RVF34"/>
    <mergeCell ref="RUM34:RUN34"/>
    <mergeCell ref="RUO34:RUP34"/>
    <mergeCell ref="RUQ34:RUR34"/>
    <mergeCell ref="RUS34:RUT34"/>
    <mergeCell ref="RUU34:RUV34"/>
    <mergeCell ref="RZM34:RZN34"/>
    <mergeCell ref="RZO34:RZP34"/>
    <mergeCell ref="RZQ34:RZR34"/>
    <mergeCell ref="RZS34:RZT34"/>
    <mergeCell ref="RZU34:RZV34"/>
    <mergeCell ref="RZC34:RZD34"/>
    <mergeCell ref="RZE34:RZF34"/>
    <mergeCell ref="RZG34:RZH34"/>
    <mergeCell ref="RZI34:RZJ34"/>
    <mergeCell ref="RZK34:RZL34"/>
    <mergeCell ref="RYS34:RYT34"/>
    <mergeCell ref="RYU34:RYV34"/>
    <mergeCell ref="RYW34:RYX34"/>
    <mergeCell ref="RYY34:RYZ34"/>
    <mergeCell ref="RZA34:RZB34"/>
    <mergeCell ref="RYI34:RYJ34"/>
    <mergeCell ref="RYK34:RYL34"/>
    <mergeCell ref="RYM34:RYN34"/>
    <mergeCell ref="RYO34:RYP34"/>
    <mergeCell ref="RYQ34:RYR34"/>
    <mergeCell ref="RXY34:RXZ34"/>
    <mergeCell ref="RYA34:RYB34"/>
    <mergeCell ref="RYC34:RYD34"/>
    <mergeCell ref="RYE34:RYF34"/>
    <mergeCell ref="RYG34:RYH34"/>
    <mergeCell ref="RXO34:RXP34"/>
    <mergeCell ref="RXQ34:RXR34"/>
    <mergeCell ref="RXS34:RXT34"/>
    <mergeCell ref="RXU34:RXV34"/>
    <mergeCell ref="RXW34:RXX34"/>
    <mergeCell ref="RXE34:RXF34"/>
    <mergeCell ref="RXG34:RXH34"/>
    <mergeCell ref="RXI34:RXJ34"/>
    <mergeCell ref="RXK34:RXL34"/>
    <mergeCell ref="RXM34:RXN34"/>
    <mergeCell ref="SCE34:SCF34"/>
    <mergeCell ref="SCG34:SCH34"/>
    <mergeCell ref="SCI34:SCJ34"/>
    <mergeCell ref="SCK34:SCL34"/>
    <mergeCell ref="SCM34:SCN34"/>
    <mergeCell ref="SBU34:SBV34"/>
    <mergeCell ref="SBW34:SBX34"/>
    <mergeCell ref="SBY34:SBZ34"/>
    <mergeCell ref="SCA34:SCB34"/>
    <mergeCell ref="SCC34:SCD34"/>
    <mergeCell ref="SBK34:SBL34"/>
    <mergeCell ref="SBM34:SBN34"/>
    <mergeCell ref="SBO34:SBP34"/>
    <mergeCell ref="SBQ34:SBR34"/>
    <mergeCell ref="SBS34:SBT34"/>
    <mergeCell ref="SBA34:SBB34"/>
    <mergeCell ref="SBC34:SBD34"/>
    <mergeCell ref="SBE34:SBF34"/>
    <mergeCell ref="SBG34:SBH34"/>
    <mergeCell ref="SBI34:SBJ34"/>
    <mergeCell ref="SAQ34:SAR34"/>
    <mergeCell ref="SAS34:SAT34"/>
    <mergeCell ref="SAU34:SAV34"/>
    <mergeCell ref="SAW34:SAX34"/>
    <mergeCell ref="SAY34:SAZ34"/>
    <mergeCell ref="SAG34:SAH34"/>
    <mergeCell ref="SAI34:SAJ34"/>
    <mergeCell ref="SAK34:SAL34"/>
    <mergeCell ref="SAM34:SAN34"/>
    <mergeCell ref="SAO34:SAP34"/>
    <mergeCell ref="RZW34:RZX34"/>
    <mergeCell ref="RZY34:RZZ34"/>
    <mergeCell ref="SAA34:SAB34"/>
    <mergeCell ref="SAC34:SAD34"/>
    <mergeCell ref="SAE34:SAF34"/>
    <mergeCell ref="SEW34:SEX34"/>
    <mergeCell ref="SEY34:SEZ34"/>
    <mergeCell ref="SFA34:SFB34"/>
    <mergeCell ref="SFC34:SFD34"/>
    <mergeCell ref="SFE34:SFF34"/>
    <mergeCell ref="SEM34:SEN34"/>
    <mergeCell ref="SEO34:SEP34"/>
    <mergeCell ref="SEQ34:SER34"/>
    <mergeCell ref="SES34:SET34"/>
    <mergeCell ref="SEU34:SEV34"/>
    <mergeCell ref="SEC34:SED34"/>
    <mergeCell ref="SEE34:SEF34"/>
    <mergeCell ref="SEG34:SEH34"/>
    <mergeCell ref="SEI34:SEJ34"/>
    <mergeCell ref="SEK34:SEL34"/>
    <mergeCell ref="SDS34:SDT34"/>
    <mergeCell ref="SDU34:SDV34"/>
    <mergeCell ref="SDW34:SDX34"/>
    <mergeCell ref="SDY34:SDZ34"/>
    <mergeCell ref="SEA34:SEB34"/>
    <mergeCell ref="SDI34:SDJ34"/>
    <mergeCell ref="SDK34:SDL34"/>
    <mergeCell ref="SDM34:SDN34"/>
    <mergeCell ref="SDO34:SDP34"/>
    <mergeCell ref="SDQ34:SDR34"/>
    <mergeCell ref="SCY34:SCZ34"/>
    <mergeCell ref="SDA34:SDB34"/>
    <mergeCell ref="SDC34:SDD34"/>
    <mergeCell ref="SDE34:SDF34"/>
    <mergeCell ref="SDG34:SDH34"/>
    <mergeCell ref="SCO34:SCP34"/>
    <mergeCell ref="SCQ34:SCR34"/>
    <mergeCell ref="SCS34:SCT34"/>
    <mergeCell ref="SCU34:SCV34"/>
    <mergeCell ref="SCW34:SCX34"/>
    <mergeCell ref="SHO34:SHP34"/>
    <mergeCell ref="SHQ34:SHR34"/>
    <mergeCell ref="SHS34:SHT34"/>
    <mergeCell ref="SHU34:SHV34"/>
    <mergeCell ref="SHW34:SHX34"/>
    <mergeCell ref="SHE34:SHF34"/>
    <mergeCell ref="SHG34:SHH34"/>
    <mergeCell ref="SHI34:SHJ34"/>
    <mergeCell ref="SHK34:SHL34"/>
    <mergeCell ref="SHM34:SHN34"/>
    <mergeCell ref="SGU34:SGV34"/>
    <mergeCell ref="SGW34:SGX34"/>
    <mergeCell ref="SGY34:SGZ34"/>
    <mergeCell ref="SHA34:SHB34"/>
    <mergeCell ref="SHC34:SHD34"/>
    <mergeCell ref="SGK34:SGL34"/>
    <mergeCell ref="SGM34:SGN34"/>
    <mergeCell ref="SGO34:SGP34"/>
    <mergeCell ref="SGQ34:SGR34"/>
    <mergeCell ref="SGS34:SGT34"/>
    <mergeCell ref="SGA34:SGB34"/>
    <mergeCell ref="SGC34:SGD34"/>
    <mergeCell ref="SGE34:SGF34"/>
    <mergeCell ref="SGG34:SGH34"/>
    <mergeCell ref="SGI34:SGJ34"/>
    <mergeCell ref="SFQ34:SFR34"/>
    <mergeCell ref="SFS34:SFT34"/>
    <mergeCell ref="SFU34:SFV34"/>
    <mergeCell ref="SFW34:SFX34"/>
    <mergeCell ref="SFY34:SFZ34"/>
    <mergeCell ref="SFG34:SFH34"/>
    <mergeCell ref="SFI34:SFJ34"/>
    <mergeCell ref="SFK34:SFL34"/>
    <mergeCell ref="SFM34:SFN34"/>
    <mergeCell ref="SFO34:SFP34"/>
    <mergeCell ref="SKG34:SKH34"/>
    <mergeCell ref="SKI34:SKJ34"/>
    <mergeCell ref="SKK34:SKL34"/>
    <mergeCell ref="SKM34:SKN34"/>
    <mergeCell ref="SKO34:SKP34"/>
    <mergeCell ref="SJW34:SJX34"/>
    <mergeCell ref="SJY34:SJZ34"/>
    <mergeCell ref="SKA34:SKB34"/>
    <mergeCell ref="SKC34:SKD34"/>
    <mergeCell ref="SKE34:SKF34"/>
    <mergeCell ref="SJM34:SJN34"/>
    <mergeCell ref="SJO34:SJP34"/>
    <mergeCell ref="SJQ34:SJR34"/>
    <mergeCell ref="SJS34:SJT34"/>
    <mergeCell ref="SJU34:SJV34"/>
    <mergeCell ref="SJC34:SJD34"/>
    <mergeCell ref="SJE34:SJF34"/>
    <mergeCell ref="SJG34:SJH34"/>
    <mergeCell ref="SJI34:SJJ34"/>
    <mergeCell ref="SJK34:SJL34"/>
    <mergeCell ref="SIS34:SIT34"/>
    <mergeCell ref="SIU34:SIV34"/>
    <mergeCell ref="SIW34:SIX34"/>
    <mergeCell ref="SIY34:SIZ34"/>
    <mergeCell ref="SJA34:SJB34"/>
    <mergeCell ref="SII34:SIJ34"/>
    <mergeCell ref="SIK34:SIL34"/>
    <mergeCell ref="SIM34:SIN34"/>
    <mergeCell ref="SIO34:SIP34"/>
    <mergeCell ref="SIQ34:SIR34"/>
    <mergeCell ref="SHY34:SHZ34"/>
    <mergeCell ref="SIA34:SIB34"/>
    <mergeCell ref="SIC34:SID34"/>
    <mergeCell ref="SIE34:SIF34"/>
    <mergeCell ref="SIG34:SIH34"/>
    <mergeCell ref="SMY34:SMZ34"/>
    <mergeCell ref="SNA34:SNB34"/>
    <mergeCell ref="SNC34:SND34"/>
    <mergeCell ref="SNE34:SNF34"/>
    <mergeCell ref="SNG34:SNH34"/>
    <mergeCell ref="SMO34:SMP34"/>
    <mergeCell ref="SMQ34:SMR34"/>
    <mergeCell ref="SMS34:SMT34"/>
    <mergeCell ref="SMU34:SMV34"/>
    <mergeCell ref="SMW34:SMX34"/>
    <mergeCell ref="SME34:SMF34"/>
    <mergeCell ref="SMG34:SMH34"/>
    <mergeCell ref="SMI34:SMJ34"/>
    <mergeCell ref="SMK34:SML34"/>
    <mergeCell ref="SMM34:SMN34"/>
    <mergeCell ref="SLU34:SLV34"/>
    <mergeCell ref="SLW34:SLX34"/>
    <mergeCell ref="SLY34:SLZ34"/>
    <mergeCell ref="SMA34:SMB34"/>
    <mergeCell ref="SMC34:SMD34"/>
    <mergeCell ref="SLK34:SLL34"/>
    <mergeCell ref="SLM34:SLN34"/>
    <mergeCell ref="SLO34:SLP34"/>
    <mergeCell ref="SLQ34:SLR34"/>
    <mergeCell ref="SLS34:SLT34"/>
    <mergeCell ref="SLA34:SLB34"/>
    <mergeCell ref="SLC34:SLD34"/>
    <mergeCell ref="SLE34:SLF34"/>
    <mergeCell ref="SLG34:SLH34"/>
    <mergeCell ref="SLI34:SLJ34"/>
    <mergeCell ref="SKQ34:SKR34"/>
    <mergeCell ref="SKS34:SKT34"/>
    <mergeCell ref="SKU34:SKV34"/>
    <mergeCell ref="SKW34:SKX34"/>
    <mergeCell ref="SKY34:SKZ34"/>
    <mergeCell ref="SPQ34:SPR34"/>
    <mergeCell ref="SPS34:SPT34"/>
    <mergeCell ref="SPU34:SPV34"/>
    <mergeCell ref="SPW34:SPX34"/>
    <mergeCell ref="SPY34:SPZ34"/>
    <mergeCell ref="SPG34:SPH34"/>
    <mergeCell ref="SPI34:SPJ34"/>
    <mergeCell ref="SPK34:SPL34"/>
    <mergeCell ref="SPM34:SPN34"/>
    <mergeCell ref="SPO34:SPP34"/>
    <mergeCell ref="SOW34:SOX34"/>
    <mergeCell ref="SOY34:SOZ34"/>
    <mergeCell ref="SPA34:SPB34"/>
    <mergeCell ref="SPC34:SPD34"/>
    <mergeCell ref="SPE34:SPF34"/>
    <mergeCell ref="SOM34:SON34"/>
    <mergeCell ref="SOO34:SOP34"/>
    <mergeCell ref="SOQ34:SOR34"/>
    <mergeCell ref="SOS34:SOT34"/>
    <mergeCell ref="SOU34:SOV34"/>
    <mergeCell ref="SOC34:SOD34"/>
    <mergeCell ref="SOE34:SOF34"/>
    <mergeCell ref="SOG34:SOH34"/>
    <mergeCell ref="SOI34:SOJ34"/>
    <mergeCell ref="SOK34:SOL34"/>
    <mergeCell ref="SNS34:SNT34"/>
    <mergeCell ref="SNU34:SNV34"/>
    <mergeCell ref="SNW34:SNX34"/>
    <mergeCell ref="SNY34:SNZ34"/>
    <mergeCell ref="SOA34:SOB34"/>
    <mergeCell ref="SNI34:SNJ34"/>
    <mergeCell ref="SNK34:SNL34"/>
    <mergeCell ref="SNM34:SNN34"/>
    <mergeCell ref="SNO34:SNP34"/>
    <mergeCell ref="SNQ34:SNR34"/>
    <mergeCell ref="SSI34:SSJ34"/>
    <mergeCell ref="SSK34:SSL34"/>
    <mergeCell ref="SSM34:SSN34"/>
    <mergeCell ref="SSO34:SSP34"/>
    <mergeCell ref="SSQ34:SSR34"/>
    <mergeCell ref="SRY34:SRZ34"/>
    <mergeCell ref="SSA34:SSB34"/>
    <mergeCell ref="SSC34:SSD34"/>
    <mergeCell ref="SSE34:SSF34"/>
    <mergeCell ref="SSG34:SSH34"/>
    <mergeCell ref="SRO34:SRP34"/>
    <mergeCell ref="SRQ34:SRR34"/>
    <mergeCell ref="SRS34:SRT34"/>
    <mergeCell ref="SRU34:SRV34"/>
    <mergeCell ref="SRW34:SRX34"/>
    <mergeCell ref="SRE34:SRF34"/>
    <mergeCell ref="SRG34:SRH34"/>
    <mergeCell ref="SRI34:SRJ34"/>
    <mergeCell ref="SRK34:SRL34"/>
    <mergeCell ref="SRM34:SRN34"/>
    <mergeCell ref="SQU34:SQV34"/>
    <mergeCell ref="SQW34:SQX34"/>
    <mergeCell ref="SQY34:SQZ34"/>
    <mergeCell ref="SRA34:SRB34"/>
    <mergeCell ref="SRC34:SRD34"/>
    <mergeCell ref="SQK34:SQL34"/>
    <mergeCell ref="SQM34:SQN34"/>
    <mergeCell ref="SQO34:SQP34"/>
    <mergeCell ref="SQQ34:SQR34"/>
    <mergeCell ref="SQS34:SQT34"/>
    <mergeCell ref="SQA34:SQB34"/>
    <mergeCell ref="SQC34:SQD34"/>
    <mergeCell ref="SQE34:SQF34"/>
    <mergeCell ref="SQG34:SQH34"/>
    <mergeCell ref="SQI34:SQJ34"/>
    <mergeCell ref="SVA34:SVB34"/>
    <mergeCell ref="SVC34:SVD34"/>
    <mergeCell ref="SVE34:SVF34"/>
    <mergeCell ref="SVG34:SVH34"/>
    <mergeCell ref="SVI34:SVJ34"/>
    <mergeCell ref="SUQ34:SUR34"/>
    <mergeCell ref="SUS34:SUT34"/>
    <mergeCell ref="SUU34:SUV34"/>
    <mergeCell ref="SUW34:SUX34"/>
    <mergeCell ref="SUY34:SUZ34"/>
    <mergeCell ref="SUG34:SUH34"/>
    <mergeCell ref="SUI34:SUJ34"/>
    <mergeCell ref="SUK34:SUL34"/>
    <mergeCell ref="SUM34:SUN34"/>
    <mergeCell ref="SUO34:SUP34"/>
    <mergeCell ref="STW34:STX34"/>
    <mergeCell ref="STY34:STZ34"/>
    <mergeCell ref="SUA34:SUB34"/>
    <mergeCell ref="SUC34:SUD34"/>
    <mergeCell ref="SUE34:SUF34"/>
    <mergeCell ref="STM34:STN34"/>
    <mergeCell ref="STO34:STP34"/>
    <mergeCell ref="STQ34:STR34"/>
    <mergeCell ref="STS34:STT34"/>
    <mergeCell ref="STU34:STV34"/>
    <mergeCell ref="STC34:STD34"/>
    <mergeCell ref="STE34:STF34"/>
    <mergeCell ref="STG34:STH34"/>
    <mergeCell ref="STI34:STJ34"/>
    <mergeCell ref="STK34:STL34"/>
    <mergeCell ref="SSS34:SST34"/>
    <mergeCell ref="SSU34:SSV34"/>
    <mergeCell ref="SSW34:SSX34"/>
    <mergeCell ref="SSY34:SSZ34"/>
    <mergeCell ref="STA34:STB34"/>
    <mergeCell ref="SXS34:SXT34"/>
    <mergeCell ref="SXU34:SXV34"/>
    <mergeCell ref="SXW34:SXX34"/>
    <mergeCell ref="SXY34:SXZ34"/>
    <mergeCell ref="SYA34:SYB34"/>
    <mergeCell ref="SXI34:SXJ34"/>
    <mergeCell ref="SXK34:SXL34"/>
    <mergeCell ref="SXM34:SXN34"/>
    <mergeCell ref="SXO34:SXP34"/>
    <mergeCell ref="SXQ34:SXR34"/>
    <mergeCell ref="SWY34:SWZ34"/>
    <mergeCell ref="SXA34:SXB34"/>
    <mergeCell ref="SXC34:SXD34"/>
    <mergeCell ref="SXE34:SXF34"/>
    <mergeCell ref="SXG34:SXH34"/>
    <mergeCell ref="SWO34:SWP34"/>
    <mergeCell ref="SWQ34:SWR34"/>
    <mergeCell ref="SWS34:SWT34"/>
    <mergeCell ref="SWU34:SWV34"/>
    <mergeCell ref="SWW34:SWX34"/>
    <mergeCell ref="SWE34:SWF34"/>
    <mergeCell ref="SWG34:SWH34"/>
    <mergeCell ref="SWI34:SWJ34"/>
    <mergeCell ref="SWK34:SWL34"/>
    <mergeCell ref="SWM34:SWN34"/>
    <mergeCell ref="SVU34:SVV34"/>
    <mergeCell ref="SVW34:SVX34"/>
    <mergeCell ref="SVY34:SVZ34"/>
    <mergeCell ref="SWA34:SWB34"/>
    <mergeCell ref="SWC34:SWD34"/>
    <mergeCell ref="SVK34:SVL34"/>
    <mergeCell ref="SVM34:SVN34"/>
    <mergeCell ref="SVO34:SVP34"/>
    <mergeCell ref="SVQ34:SVR34"/>
    <mergeCell ref="SVS34:SVT34"/>
    <mergeCell ref="TAK34:TAL34"/>
    <mergeCell ref="TAM34:TAN34"/>
    <mergeCell ref="TAO34:TAP34"/>
    <mergeCell ref="TAQ34:TAR34"/>
    <mergeCell ref="TAS34:TAT34"/>
    <mergeCell ref="TAA34:TAB34"/>
    <mergeCell ref="TAC34:TAD34"/>
    <mergeCell ref="TAE34:TAF34"/>
    <mergeCell ref="TAG34:TAH34"/>
    <mergeCell ref="TAI34:TAJ34"/>
    <mergeCell ref="SZQ34:SZR34"/>
    <mergeCell ref="SZS34:SZT34"/>
    <mergeCell ref="SZU34:SZV34"/>
    <mergeCell ref="SZW34:SZX34"/>
    <mergeCell ref="SZY34:SZZ34"/>
    <mergeCell ref="SZG34:SZH34"/>
    <mergeCell ref="SZI34:SZJ34"/>
    <mergeCell ref="SZK34:SZL34"/>
    <mergeCell ref="SZM34:SZN34"/>
    <mergeCell ref="SZO34:SZP34"/>
    <mergeCell ref="SYW34:SYX34"/>
    <mergeCell ref="SYY34:SYZ34"/>
    <mergeCell ref="SZA34:SZB34"/>
    <mergeCell ref="SZC34:SZD34"/>
    <mergeCell ref="SZE34:SZF34"/>
    <mergeCell ref="SYM34:SYN34"/>
    <mergeCell ref="SYO34:SYP34"/>
    <mergeCell ref="SYQ34:SYR34"/>
    <mergeCell ref="SYS34:SYT34"/>
    <mergeCell ref="SYU34:SYV34"/>
    <mergeCell ref="SYC34:SYD34"/>
    <mergeCell ref="SYE34:SYF34"/>
    <mergeCell ref="SYG34:SYH34"/>
    <mergeCell ref="SYI34:SYJ34"/>
    <mergeCell ref="SYK34:SYL34"/>
    <mergeCell ref="TDC34:TDD34"/>
    <mergeCell ref="TDE34:TDF34"/>
    <mergeCell ref="TDG34:TDH34"/>
    <mergeCell ref="TDI34:TDJ34"/>
    <mergeCell ref="TDK34:TDL34"/>
    <mergeCell ref="TCS34:TCT34"/>
    <mergeCell ref="TCU34:TCV34"/>
    <mergeCell ref="TCW34:TCX34"/>
    <mergeCell ref="TCY34:TCZ34"/>
    <mergeCell ref="TDA34:TDB34"/>
    <mergeCell ref="TCI34:TCJ34"/>
    <mergeCell ref="TCK34:TCL34"/>
    <mergeCell ref="TCM34:TCN34"/>
    <mergeCell ref="TCO34:TCP34"/>
    <mergeCell ref="TCQ34:TCR34"/>
    <mergeCell ref="TBY34:TBZ34"/>
    <mergeCell ref="TCA34:TCB34"/>
    <mergeCell ref="TCC34:TCD34"/>
    <mergeCell ref="TCE34:TCF34"/>
    <mergeCell ref="TCG34:TCH34"/>
    <mergeCell ref="TBO34:TBP34"/>
    <mergeCell ref="TBQ34:TBR34"/>
    <mergeCell ref="TBS34:TBT34"/>
    <mergeCell ref="TBU34:TBV34"/>
    <mergeCell ref="TBW34:TBX34"/>
    <mergeCell ref="TBE34:TBF34"/>
    <mergeCell ref="TBG34:TBH34"/>
    <mergeCell ref="TBI34:TBJ34"/>
    <mergeCell ref="TBK34:TBL34"/>
    <mergeCell ref="TBM34:TBN34"/>
    <mergeCell ref="TAU34:TAV34"/>
    <mergeCell ref="TAW34:TAX34"/>
    <mergeCell ref="TAY34:TAZ34"/>
    <mergeCell ref="TBA34:TBB34"/>
    <mergeCell ref="TBC34:TBD34"/>
    <mergeCell ref="TFU34:TFV34"/>
    <mergeCell ref="TFW34:TFX34"/>
    <mergeCell ref="TFY34:TFZ34"/>
    <mergeCell ref="TGA34:TGB34"/>
    <mergeCell ref="TGC34:TGD34"/>
    <mergeCell ref="TFK34:TFL34"/>
    <mergeCell ref="TFM34:TFN34"/>
    <mergeCell ref="TFO34:TFP34"/>
    <mergeCell ref="TFQ34:TFR34"/>
    <mergeCell ref="TFS34:TFT34"/>
    <mergeCell ref="TFA34:TFB34"/>
    <mergeCell ref="TFC34:TFD34"/>
    <mergeCell ref="TFE34:TFF34"/>
    <mergeCell ref="TFG34:TFH34"/>
    <mergeCell ref="TFI34:TFJ34"/>
    <mergeCell ref="TEQ34:TER34"/>
    <mergeCell ref="TES34:TET34"/>
    <mergeCell ref="TEU34:TEV34"/>
    <mergeCell ref="TEW34:TEX34"/>
    <mergeCell ref="TEY34:TEZ34"/>
    <mergeCell ref="TEG34:TEH34"/>
    <mergeCell ref="TEI34:TEJ34"/>
    <mergeCell ref="TEK34:TEL34"/>
    <mergeCell ref="TEM34:TEN34"/>
    <mergeCell ref="TEO34:TEP34"/>
    <mergeCell ref="TDW34:TDX34"/>
    <mergeCell ref="TDY34:TDZ34"/>
    <mergeCell ref="TEA34:TEB34"/>
    <mergeCell ref="TEC34:TED34"/>
    <mergeCell ref="TEE34:TEF34"/>
    <mergeCell ref="TDM34:TDN34"/>
    <mergeCell ref="TDO34:TDP34"/>
    <mergeCell ref="TDQ34:TDR34"/>
    <mergeCell ref="TDS34:TDT34"/>
    <mergeCell ref="TDU34:TDV34"/>
    <mergeCell ref="TIM34:TIN34"/>
    <mergeCell ref="TIO34:TIP34"/>
    <mergeCell ref="TIQ34:TIR34"/>
    <mergeCell ref="TIS34:TIT34"/>
    <mergeCell ref="TIU34:TIV34"/>
    <mergeCell ref="TIC34:TID34"/>
    <mergeCell ref="TIE34:TIF34"/>
    <mergeCell ref="TIG34:TIH34"/>
    <mergeCell ref="TII34:TIJ34"/>
    <mergeCell ref="TIK34:TIL34"/>
    <mergeCell ref="THS34:THT34"/>
    <mergeCell ref="THU34:THV34"/>
    <mergeCell ref="THW34:THX34"/>
    <mergeCell ref="THY34:THZ34"/>
    <mergeCell ref="TIA34:TIB34"/>
    <mergeCell ref="THI34:THJ34"/>
    <mergeCell ref="THK34:THL34"/>
    <mergeCell ref="THM34:THN34"/>
    <mergeCell ref="THO34:THP34"/>
    <mergeCell ref="THQ34:THR34"/>
    <mergeCell ref="TGY34:TGZ34"/>
    <mergeCell ref="THA34:THB34"/>
    <mergeCell ref="THC34:THD34"/>
    <mergeCell ref="THE34:THF34"/>
    <mergeCell ref="THG34:THH34"/>
    <mergeCell ref="TGO34:TGP34"/>
    <mergeCell ref="TGQ34:TGR34"/>
    <mergeCell ref="TGS34:TGT34"/>
    <mergeCell ref="TGU34:TGV34"/>
    <mergeCell ref="TGW34:TGX34"/>
    <mergeCell ref="TGE34:TGF34"/>
    <mergeCell ref="TGG34:TGH34"/>
    <mergeCell ref="TGI34:TGJ34"/>
    <mergeCell ref="TGK34:TGL34"/>
    <mergeCell ref="TGM34:TGN34"/>
    <mergeCell ref="TLE34:TLF34"/>
    <mergeCell ref="TLG34:TLH34"/>
    <mergeCell ref="TLI34:TLJ34"/>
    <mergeCell ref="TLK34:TLL34"/>
    <mergeCell ref="TLM34:TLN34"/>
    <mergeCell ref="TKU34:TKV34"/>
    <mergeCell ref="TKW34:TKX34"/>
    <mergeCell ref="TKY34:TKZ34"/>
    <mergeCell ref="TLA34:TLB34"/>
    <mergeCell ref="TLC34:TLD34"/>
    <mergeCell ref="TKK34:TKL34"/>
    <mergeCell ref="TKM34:TKN34"/>
    <mergeCell ref="TKO34:TKP34"/>
    <mergeCell ref="TKQ34:TKR34"/>
    <mergeCell ref="TKS34:TKT34"/>
    <mergeCell ref="TKA34:TKB34"/>
    <mergeCell ref="TKC34:TKD34"/>
    <mergeCell ref="TKE34:TKF34"/>
    <mergeCell ref="TKG34:TKH34"/>
    <mergeCell ref="TKI34:TKJ34"/>
    <mergeCell ref="TJQ34:TJR34"/>
    <mergeCell ref="TJS34:TJT34"/>
    <mergeCell ref="TJU34:TJV34"/>
    <mergeCell ref="TJW34:TJX34"/>
    <mergeCell ref="TJY34:TJZ34"/>
    <mergeCell ref="TJG34:TJH34"/>
    <mergeCell ref="TJI34:TJJ34"/>
    <mergeCell ref="TJK34:TJL34"/>
    <mergeCell ref="TJM34:TJN34"/>
    <mergeCell ref="TJO34:TJP34"/>
    <mergeCell ref="TIW34:TIX34"/>
    <mergeCell ref="TIY34:TIZ34"/>
    <mergeCell ref="TJA34:TJB34"/>
    <mergeCell ref="TJC34:TJD34"/>
    <mergeCell ref="TJE34:TJF34"/>
    <mergeCell ref="TNW34:TNX34"/>
    <mergeCell ref="TNY34:TNZ34"/>
    <mergeCell ref="TOA34:TOB34"/>
    <mergeCell ref="TOC34:TOD34"/>
    <mergeCell ref="TOE34:TOF34"/>
    <mergeCell ref="TNM34:TNN34"/>
    <mergeCell ref="TNO34:TNP34"/>
    <mergeCell ref="TNQ34:TNR34"/>
    <mergeCell ref="TNS34:TNT34"/>
    <mergeCell ref="TNU34:TNV34"/>
    <mergeCell ref="TNC34:TND34"/>
    <mergeCell ref="TNE34:TNF34"/>
    <mergeCell ref="TNG34:TNH34"/>
    <mergeCell ref="TNI34:TNJ34"/>
    <mergeCell ref="TNK34:TNL34"/>
    <mergeCell ref="TMS34:TMT34"/>
    <mergeCell ref="TMU34:TMV34"/>
    <mergeCell ref="TMW34:TMX34"/>
    <mergeCell ref="TMY34:TMZ34"/>
    <mergeCell ref="TNA34:TNB34"/>
    <mergeCell ref="TMI34:TMJ34"/>
    <mergeCell ref="TMK34:TML34"/>
    <mergeCell ref="TMM34:TMN34"/>
    <mergeCell ref="TMO34:TMP34"/>
    <mergeCell ref="TMQ34:TMR34"/>
    <mergeCell ref="TLY34:TLZ34"/>
    <mergeCell ref="TMA34:TMB34"/>
    <mergeCell ref="TMC34:TMD34"/>
    <mergeCell ref="TME34:TMF34"/>
    <mergeCell ref="TMG34:TMH34"/>
    <mergeCell ref="TLO34:TLP34"/>
    <mergeCell ref="TLQ34:TLR34"/>
    <mergeCell ref="TLS34:TLT34"/>
    <mergeCell ref="TLU34:TLV34"/>
    <mergeCell ref="TLW34:TLX34"/>
    <mergeCell ref="TQO34:TQP34"/>
    <mergeCell ref="TQQ34:TQR34"/>
    <mergeCell ref="TQS34:TQT34"/>
    <mergeCell ref="TQU34:TQV34"/>
    <mergeCell ref="TQW34:TQX34"/>
    <mergeCell ref="TQE34:TQF34"/>
    <mergeCell ref="TQG34:TQH34"/>
    <mergeCell ref="TQI34:TQJ34"/>
    <mergeCell ref="TQK34:TQL34"/>
    <mergeCell ref="TQM34:TQN34"/>
    <mergeCell ref="TPU34:TPV34"/>
    <mergeCell ref="TPW34:TPX34"/>
    <mergeCell ref="TPY34:TPZ34"/>
    <mergeCell ref="TQA34:TQB34"/>
    <mergeCell ref="TQC34:TQD34"/>
    <mergeCell ref="TPK34:TPL34"/>
    <mergeCell ref="TPM34:TPN34"/>
    <mergeCell ref="TPO34:TPP34"/>
    <mergeCell ref="TPQ34:TPR34"/>
    <mergeCell ref="TPS34:TPT34"/>
    <mergeCell ref="TPA34:TPB34"/>
    <mergeCell ref="TPC34:TPD34"/>
    <mergeCell ref="TPE34:TPF34"/>
    <mergeCell ref="TPG34:TPH34"/>
    <mergeCell ref="TPI34:TPJ34"/>
    <mergeCell ref="TOQ34:TOR34"/>
    <mergeCell ref="TOS34:TOT34"/>
    <mergeCell ref="TOU34:TOV34"/>
    <mergeCell ref="TOW34:TOX34"/>
    <mergeCell ref="TOY34:TOZ34"/>
    <mergeCell ref="TOG34:TOH34"/>
    <mergeCell ref="TOI34:TOJ34"/>
    <mergeCell ref="TOK34:TOL34"/>
    <mergeCell ref="TOM34:TON34"/>
    <mergeCell ref="TOO34:TOP34"/>
    <mergeCell ref="TTG34:TTH34"/>
    <mergeCell ref="TTI34:TTJ34"/>
    <mergeCell ref="TTK34:TTL34"/>
    <mergeCell ref="TTM34:TTN34"/>
    <mergeCell ref="TTO34:TTP34"/>
    <mergeCell ref="TSW34:TSX34"/>
    <mergeCell ref="TSY34:TSZ34"/>
    <mergeCell ref="TTA34:TTB34"/>
    <mergeCell ref="TTC34:TTD34"/>
    <mergeCell ref="TTE34:TTF34"/>
    <mergeCell ref="TSM34:TSN34"/>
    <mergeCell ref="TSO34:TSP34"/>
    <mergeCell ref="TSQ34:TSR34"/>
    <mergeCell ref="TSS34:TST34"/>
    <mergeCell ref="TSU34:TSV34"/>
    <mergeCell ref="TSC34:TSD34"/>
    <mergeCell ref="TSE34:TSF34"/>
    <mergeCell ref="TSG34:TSH34"/>
    <mergeCell ref="TSI34:TSJ34"/>
    <mergeCell ref="TSK34:TSL34"/>
    <mergeCell ref="TRS34:TRT34"/>
    <mergeCell ref="TRU34:TRV34"/>
    <mergeCell ref="TRW34:TRX34"/>
    <mergeCell ref="TRY34:TRZ34"/>
    <mergeCell ref="TSA34:TSB34"/>
    <mergeCell ref="TRI34:TRJ34"/>
    <mergeCell ref="TRK34:TRL34"/>
    <mergeCell ref="TRM34:TRN34"/>
    <mergeCell ref="TRO34:TRP34"/>
    <mergeCell ref="TRQ34:TRR34"/>
    <mergeCell ref="TQY34:TQZ34"/>
    <mergeCell ref="TRA34:TRB34"/>
    <mergeCell ref="TRC34:TRD34"/>
    <mergeCell ref="TRE34:TRF34"/>
    <mergeCell ref="TRG34:TRH34"/>
    <mergeCell ref="TVY34:TVZ34"/>
    <mergeCell ref="TWA34:TWB34"/>
    <mergeCell ref="TWC34:TWD34"/>
    <mergeCell ref="TWE34:TWF34"/>
    <mergeCell ref="TWG34:TWH34"/>
    <mergeCell ref="TVO34:TVP34"/>
    <mergeCell ref="TVQ34:TVR34"/>
    <mergeCell ref="TVS34:TVT34"/>
    <mergeCell ref="TVU34:TVV34"/>
    <mergeCell ref="TVW34:TVX34"/>
    <mergeCell ref="TVE34:TVF34"/>
    <mergeCell ref="TVG34:TVH34"/>
    <mergeCell ref="TVI34:TVJ34"/>
    <mergeCell ref="TVK34:TVL34"/>
    <mergeCell ref="TVM34:TVN34"/>
    <mergeCell ref="TUU34:TUV34"/>
    <mergeCell ref="TUW34:TUX34"/>
    <mergeCell ref="TUY34:TUZ34"/>
    <mergeCell ref="TVA34:TVB34"/>
    <mergeCell ref="TVC34:TVD34"/>
    <mergeCell ref="TUK34:TUL34"/>
    <mergeCell ref="TUM34:TUN34"/>
    <mergeCell ref="TUO34:TUP34"/>
    <mergeCell ref="TUQ34:TUR34"/>
    <mergeCell ref="TUS34:TUT34"/>
    <mergeCell ref="TUA34:TUB34"/>
    <mergeCell ref="TUC34:TUD34"/>
    <mergeCell ref="TUE34:TUF34"/>
    <mergeCell ref="TUG34:TUH34"/>
    <mergeCell ref="TUI34:TUJ34"/>
    <mergeCell ref="TTQ34:TTR34"/>
    <mergeCell ref="TTS34:TTT34"/>
    <mergeCell ref="TTU34:TTV34"/>
    <mergeCell ref="TTW34:TTX34"/>
    <mergeCell ref="TTY34:TTZ34"/>
    <mergeCell ref="TYQ34:TYR34"/>
    <mergeCell ref="TYS34:TYT34"/>
    <mergeCell ref="TYU34:TYV34"/>
    <mergeCell ref="TYW34:TYX34"/>
    <mergeCell ref="TYY34:TYZ34"/>
    <mergeCell ref="TYG34:TYH34"/>
    <mergeCell ref="TYI34:TYJ34"/>
    <mergeCell ref="TYK34:TYL34"/>
    <mergeCell ref="TYM34:TYN34"/>
    <mergeCell ref="TYO34:TYP34"/>
    <mergeCell ref="TXW34:TXX34"/>
    <mergeCell ref="TXY34:TXZ34"/>
    <mergeCell ref="TYA34:TYB34"/>
    <mergeCell ref="TYC34:TYD34"/>
    <mergeCell ref="TYE34:TYF34"/>
    <mergeCell ref="TXM34:TXN34"/>
    <mergeCell ref="TXO34:TXP34"/>
    <mergeCell ref="TXQ34:TXR34"/>
    <mergeCell ref="TXS34:TXT34"/>
    <mergeCell ref="TXU34:TXV34"/>
    <mergeCell ref="TXC34:TXD34"/>
    <mergeCell ref="TXE34:TXF34"/>
    <mergeCell ref="TXG34:TXH34"/>
    <mergeCell ref="TXI34:TXJ34"/>
    <mergeCell ref="TXK34:TXL34"/>
    <mergeCell ref="TWS34:TWT34"/>
    <mergeCell ref="TWU34:TWV34"/>
    <mergeCell ref="TWW34:TWX34"/>
    <mergeCell ref="TWY34:TWZ34"/>
    <mergeCell ref="TXA34:TXB34"/>
    <mergeCell ref="TWI34:TWJ34"/>
    <mergeCell ref="TWK34:TWL34"/>
    <mergeCell ref="TWM34:TWN34"/>
    <mergeCell ref="TWO34:TWP34"/>
    <mergeCell ref="TWQ34:TWR34"/>
    <mergeCell ref="UBI34:UBJ34"/>
    <mergeCell ref="UBK34:UBL34"/>
    <mergeCell ref="UBM34:UBN34"/>
    <mergeCell ref="UBO34:UBP34"/>
    <mergeCell ref="UBQ34:UBR34"/>
    <mergeCell ref="UAY34:UAZ34"/>
    <mergeCell ref="UBA34:UBB34"/>
    <mergeCell ref="UBC34:UBD34"/>
    <mergeCell ref="UBE34:UBF34"/>
    <mergeCell ref="UBG34:UBH34"/>
    <mergeCell ref="UAO34:UAP34"/>
    <mergeCell ref="UAQ34:UAR34"/>
    <mergeCell ref="UAS34:UAT34"/>
    <mergeCell ref="UAU34:UAV34"/>
    <mergeCell ref="UAW34:UAX34"/>
    <mergeCell ref="UAE34:UAF34"/>
    <mergeCell ref="UAG34:UAH34"/>
    <mergeCell ref="UAI34:UAJ34"/>
    <mergeCell ref="UAK34:UAL34"/>
    <mergeCell ref="UAM34:UAN34"/>
    <mergeCell ref="TZU34:TZV34"/>
    <mergeCell ref="TZW34:TZX34"/>
    <mergeCell ref="TZY34:TZZ34"/>
    <mergeCell ref="UAA34:UAB34"/>
    <mergeCell ref="UAC34:UAD34"/>
    <mergeCell ref="TZK34:TZL34"/>
    <mergeCell ref="TZM34:TZN34"/>
    <mergeCell ref="TZO34:TZP34"/>
    <mergeCell ref="TZQ34:TZR34"/>
    <mergeCell ref="TZS34:TZT34"/>
    <mergeCell ref="TZA34:TZB34"/>
    <mergeCell ref="TZC34:TZD34"/>
    <mergeCell ref="TZE34:TZF34"/>
    <mergeCell ref="TZG34:TZH34"/>
    <mergeCell ref="TZI34:TZJ34"/>
    <mergeCell ref="UEA34:UEB34"/>
    <mergeCell ref="UEC34:UED34"/>
    <mergeCell ref="UEE34:UEF34"/>
    <mergeCell ref="UEG34:UEH34"/>
    <mergeCell ref="UEI34:UEJ34"/>
    <mergeCell ref="UDQ34:UDR34"/>
    <mergeCell ref="UDS34:UDT34"/>
    <mergeCell ref="UDU34:UDV34"/>
    <mergeCell ref="UDW34:UDX34"/>
    <mergeCell ref="UDY34:UDZ34"/>
    <mergeCell ref="UDG34:UDH34"/>
    <mergeCell ref="UDI34:UDJ34"/>
    <mergeCell ref="UDK34:UDL34"/>
    <mergeCell ref="UDM34:UDN34"/>
    <mergeCell ref="UDO34:UDP34"/>
    <mergeCell ref="UCW34:UCX34"/>
    <mergeCell ref="UCY34:UCZ34"/>
    <mergeCell ref="UDA34:UDB34"/>
    <mergeCell ref="UDC34:UDD34"/>
    <mergeCell ref="UDE34:UDF34"/>
    <mergeCell ref="UCM34:UCN34"/>
    <mergeCell ref="UCO34:UCP34"/>
    <mergeCell ref="UCQ34:UCR34"/>
    <mergeCell ref="UCS34:UCT34"/>
    <mergeCell ref="UCU34:UCV34"/>
    <mergeCell ref="UCC34:UCD34"/>
    <mergeCell ref="UCE34:UCF34"/>
    <mergeCell ref="UCG34:UCH34"/>
    <mergeCell ref="UCI34:UCJ34"/>
    <mergeCell ref="UCK34:UCL34"/>
    <mergeCell ref="UBS34:UBT34"/>
    <mergeCell ref="UBU34:UBV34"/>
    <mergeCell ref="UBW34:UBX34"/>
    <mergeCell ref="UBY34:UBZ34"/>
    <mergeCell ref="UCA34:UCB34"/>
    <mergeCell ref="UGS34:UGT34"/>
    <mergeCell ref="UGU34:UGV34"/>
    <mergeCell ref="UGW34:UGX34"/>
    <mergeCell ref="UGY34:UGZ34"/>
    <mergeCell ref="UHA34:UHB34"/>
    <mergeCell ref="UGI34:UGJ34"/>
    <mergeCell ref="UGK34:UGL34"/>
    <mergeCell ref="UGM34:UGN34"/>
    <mergeCell ref="UGO34:UGP34"/>
    <mergeCell ref="UGQ34:UGR34"/>
    <mergeCell ref="UFY34:UFZ34"/>
    <mergeCell ref="UGA34:UGB34"/>
    <mergeCell ref="UGC34:UGD34"/>
    <mergeCell ref="UGE34:UGF34"/>
    <mergeCell ref="UGG34:UGH34"/>
    <mergeCell ref="UFO34:UFP34"/>
    <mergeCell ref="UFQ34:UFR34"/>
    <mergeCell ref="UFS34:UFT34"/>
    <mergeCell ref="UFU34:UFV34"/>
    <mergeCell ref="UFW34:UFX34"/>
    <mergeCell ref="UFE34:UFF34"/>
    <mergeCell ref="UFG34:UFH34"/>
    <mergeCell ref="UFI34:UFJ34"/>
    <mergeCell ref="UFK34:UFL34"/>
    <mergeCell ref="UFM34:UFN34"/>
    <mergeCell ref="UEU34:UEV34"/>
    <mergeCell ref="UEW34:UEX34"/>
    <mergeCell ref="UEY34:UEZ34"/>
    <mergeCell ref="UFA34:UFB34"/>
    <mergeCell ref="UFC34:UFD34"/>
    <mergeCell ref="UEK34:UEL34"/>
    <mergeCell ref="UEM34:UEN34"/>
    <mergeCell ref="UEO34:UEP34"/>
    <mergeCell ref="UEQ34:UER34"/>
    <mergeCell ref="UES34:UET34"/>
    <mergeCell ref="UJK34:UJL34"/>
    <mergeCell ref="UJM34:UJN34"/>
    <mergeCell ref="UJO34:UJP34"/>
    <mergeCell ref="UJQ34:UJR34"/>
    <mergeCell ref="UJS34:UJT34"/>
    <mergeCell ref="UJA34:UJB34"/>
    <mergeCell ref="UJC34:UJD34"/>
    <mergeCell ref="UJE34:UJF34"/>
    <mergeCell ref="UJG34:UJH34"/>
    <mergeCell ref="UJI34:UJJ34"/>
    <mergeCell ref="UIQ34:UIR34"/>
    <mergeCell ref="UIS34:UIT34"/>
    <mergeCell ref="UIU34:UIV34"/>
    <mergeCell ref="UIW34:UIX34"/>
    <mergeCell ref="UIY34:UIZ34"/>
    <mergeCell ref="UIG34:UIH34"/>
    <mergeCell ref="UII34:UIJ34"/>
    <mergeCell ref="UIK34:UIL34"/>
    <mergeCell ref="UIM34:UIN34"/>
    <mergeCell ref="UIO34:UIP34"/>
    <mergeCell ref="UHW34:UHX34"/>
    <mergeCell ref="UHY34:UHZ34"/>
    <mergeCell ref="UIA34:UIB34"/>
    <mergeCell ref="UIC34:UID34"/>
    <mergeCell ref="UIE34:UIF34"/>
    <mergeCell ref="UHM34:UHN34"/>
    <mergeCell ref="UHO34:UHP34"/>
    <mergeCell ref="UHQ34:UHR34"/>
    <mergeCell ref="UHS34:UHT34"/>
    <mergeCell ref="UHU34:UHV34"/>
    <mergeCell ref="UHC34:UHD34"/>
    <mergeCell ref="UHE34:UHF34"/>
    <mergeCell ref="UHG34:UHH34"/>
    <mergeCell ref="UHI34:UHJ34"/>
    <mergeCell ref="UHK34:UHL34"/>
    <mergeCell ref="UMC34:UMD34"/>
    <mergeCell ref="UME34:UMF34"/>
    <mergeCell ref="UMG34:UMH34"/>
    <mergeCell ref="UMI34:UMJ34"/>
    <mergeCell ref="UMK34:UML34"/>
    <mergeCell ref="ULS34:ULT34"/>
    <mergeCell ref="ULU34:ULV34"/>
    <mergeCell ref="ULW34:ULX34"/>
    <mergeCell ref="ULY34:ULZ34"/>
    <mergeCell ref="UMA34:UMB34"/>
    <mergeCell ref="ULI34:ULJ34"/>
    <mergeCell ref="ULK34:ULL34"/>
    <mergeCell ref="ULM34:ULN34"/>
    <mergeCell ref="ULO34:ULP34"/>
    <mergeCell ref="ULQ34:ULR34"/>
    <mergeCell ref="UKY34:UKZ34"/>
    <mergeCell ref="ULA34:ULB34"/>
    <mergeCell ref="ULC34:ULD34"/>
    <mergeCell ref="ULE34:ULF34"/>
    <mergeCell ref="ULG34:ULH34"/>
    <mergeCell ref="UKO34:UKP34"/>
    <mergeCell ref="UKQ34:UKR34"/>
    <mergeCell ref="UKS34:UKT34"/>
    <mergeCell ref="UKU34:UKV34"/>
    <mergeCell ref="UKW34:UKX34"/>
    <mergeCell ref="UKE34:UKF34"/>
    <mergeCell ref="UKG34:UKH34"/>
    <mergeCell ref="UKI34:UKJ34"/>
    <mergeCell ref="UKK34:UKL34"/>
    <mergeCell ref="UKM34:UKN34"/>
    <mergeCell ref="UJU34:UJV34"/>
    <mergeCell ref="UJW34:UJX34"/>
    <mergeCell ref="UJY34:UJZ34"/>
    <mergeCell ref="UKA34:UKB34"/>
    <mergeCell ref="UKC34:UKD34"/>
    <mergeCell ref="UOU34:UOV34"/>
    <mergeCell ref="UOW34:UOX34"/>
    <mergeCell ref="UOY34:UOZ34"/>
    <mergeCell ref="UPA34:UPB34"/>
    <mergeCell ref="UPC34:UPD34"/>
    <mergeCell ref="UOK34:UOL34"/>
    <mergeCell ref="UOM34:UON34"/>
    <mergeCell ref="UOO34:UOP34"/>
    <mergeCell ref="UOQ34:UOR34"/>
    <mergeCell ref="UOS34:UOT34"/>
    <mergeCell ref="UOA34:UOB34"/>
    <mergeCell ref="UOC34:UOD34"/>
    <mergeCell ref="UOE34:UOF34"/>
    <mergeCell ref="UOG34:UOH34"/>
    <mergeCell ref="UOI34:UOJ34"/>
    <mergeCell ref="UNQ34:UNR34"/>
    <mergeCell ref="UNS34:UNT34"/>
    <mergeCell ref="UNU34:UNV34"/>
    <mergeCell ref="UNW34:UNX34"/>
    <mergeCell ref="UNY34:UNZ34"/>
    <mergeCell ref="UNG34:UNH34"/>
    <mergeCell ref="UNI34:UNJ34"/>
    <mergeCell ref="UNK34:UNL34"/>
    <mergeCell ref="UNM34:UNN34"/>
    <mergeCell ref="UNO34:UNP34"/>
    <mergeCell ref="UMW34:UMX34"/>
    <mergeCell ref="UMY34:UMZ34"/>
    <mergeCell ref="UNA34:UNB34"/>
    <mergeCell ref="UNC34:UND34"/>
    <mergeCell ref="UNE34:UNF34"/>
    <mergeCell ref="UMM34:UMN34"/>
    <mergeCell ref="UMO34:UMP34"/>
    <mergeCell ref="UMQ34:UMR34"/>
    <mergeCell ref="UMS34:UMT34"/>
    <mergeCell ref="UMU34:UMV34"/>
    <mergeCell ref="URM34:URN34"/>
    <mergeCell ref="URO34:URP34"/>
    <mergeCell ref="URQ34:URR34"/>
    <mergeCell ref="URS34:URT34"/>
    <mergeCell ref="URU34:URV34"/>
    <mergeCell ref="URC34:URD34"/>
    <mergeCell ref="URE34:URF34"/>
    <mergeCell ref="URG34:URH34"/>
    <mergeCell ref="URI34:URJ34"/>
    <mergeCell ref="URK34:URL34"/>
    <mergeCell ref="UQS34:UQT34"/>
    <mergeCell ref="UQU34:UQV34"/>
    <mergeCell ref="UQW34:UQX34"/>
    <mergeCell ref="UQY34:UQZ34"/>
    <mergeCell ref="URA34:URB34"/>
    <mergeCell ref="UQI34:UQJ34"/>
    <mergeCell ref="UQK34:UQL34"/>
    <mergeCell ref="UQM34:UQN34"/>
    <mergeCell ref="UQO34:UQP34"/>
    <mergeCell ref="UQQ34:UQR34"/>
    <mergeCell ref="UPY34:UPZ34"/>
    <mergeCell ref="UQA34:UQB34"/>
    <mergeCell ref="UQC34:UQD34"/>
    <mergeCell ref="UQE34:UQF34"/>
    <mergeCell ref="UQG34:UQH34"/>
    <mergeCell ref="UPO34:UPP34"/>
    <mergeCell ref="UPQ34:UPR34"/>
    <mergeCell ref="UPS34:UPT34"/>
    <mergeCell ref="UPU34:UPV34"/>
    <mergeCell ref="UPW34:UPX34"/>
    <mergeCell ref="UPE34:UPF34"/>
    <mergeCell ref="UPG34:UPH34"/>
    <mergeCell ref="UPI34:UPJ34"/>
    <mergeCell ref="UPK34:UPL34"/>
    <mergeCell ref="UPM34:UPN34"/>
    <mergeCell ref="UUE34:UUF34"/>
    <mergeCell ref="UUG34:UUH34"/>
    <mergeCell ref="UUI34:UUJ34"/>
    <mergeCell ref="UUK34:UUL34"/>
    <mergeCell ref="UUM34:UUN34"/>
    <mergeCell ref="UTU34:UTV34"/>
    <mergeCell ref="UTW34:UTX34"/>
    <mergeCell ref="UTY34:UTZ34"/>
    <mergeCell ref="UUA34:UUB34"/>
    <mergeCell ref="UUC34:UUD34"/>
    <mergeCell ref="UTK34:UTL34"/>
    <mergeCell ref="UTM34:UTN34"/>
    <mergeCell ref="UTO34:UTP34"/>
    <mergeCell ref="UTQ34:UTR34"/>
    <mergeCell ref="UTS34:UTT34"/>
    <mergeCell ref="UTA34:UTB34"/>
    <mergeCell ref="UTC34:UTD34"/>
    <mergeCell ref="UTE34:UTF34"/>
    <mergeCell ref="UTG34:UTH34"/>
    <mergeCell ref="UTI34:UTJ34"/>
    <mergeCell ref="USQ34:USR34"/>
    <mergeCell ref="USS34:UST34"/>
    <mergeCell ref="USU34:USV34"/>
    <mergeCell ref="USW34:USX34"/>
    <mergeCell ref="USY34:USZ34"/>
    <mergeCell ref="USG34:USH34"/>
    <mergeCell ref="USI34:USJ34"/>
    <mergeCell ref="USK34:USL34"/>
    <mergeCell ref="USM34:USN34"/>
    <mergeCell ref="USO34:USP34"/>
    <mergeCell ref="URW34:URX34"/>
    <mergeCell ref="URY34:URZ34"/>
    <mergeCell ref="USA34:USB34"/>
    <mergeCell ref="USC34:USD34"/>
    <mergeCell ref="USE34:USF34"/>
    <mergeCell ref="UWW34:UWX34"/>
    <mergeCell ref="UWY34:UWZ34"/>
    <mergeCell ref="UXA34:UXB34"/>
    <mergeCell ref="UXC34:UXD34"/>
    <mergeCell ref="UXE34:UXF34"/>
    <mergeCell ref="UWM34:UWN34"/>
    <mergeCell ref="UWO34:UWP34"/>
    <mergeCell ref="UWQ34:UWR34"/>
    <mergeCell ref="UWS34:UWT34"/>
    <mergeCell ref="UWU34:UWV34"/>
    <mergeCell ref="UWC34:UWD34"/>
    <mergeCell ref="UWE34:UWF34"/>
    <mergeCell ref="UWG34:UWH34"/>
    <mergeCell ref="UWI34:UWJ34"/>
    <mergeCell ref="UWK34:UWL34"/>
    <mergeCell ref="UVS34:UVT34"/>
    <mergeCell ref="UVU34:UVV34"/>
    <mergeCell ref="UVW34:UVX34"/>
    <mergeCell ref="UVY34:UVZ34"/>
    <mergeCell ref="UWA34:UWB34"/>
    <mergeCell ref="UVI34:UVJ34"/>
    <mergeCell ref="UVK34:UVL34"/>
    <mergeCell ref="UVM34:UVN34"/>
    <mergeCell ref="UVO34:UVP34"/>
    <mergeCell ref="UVQ34:UVR34"/>
    <mergeCell ref="UUY34:UUZ34"/>
    <mergeCell ref="UVA34:UVB34"/>
    <mergeCell ref="UVC34:UVD34"/>
    <mergeCell ref="UVE34:UVF34"/>
    <mergeCell ref="UVG34:UVH34"/>
    <mergeCell ref="UUO34:UUP34"/>
    <mergeCell ref="UUQ34:UUR34"/>
    <mergeCell ref="UUS34:UUT34"/>
    <mergeCell ref="UUU34:UUV34"/>
    <mergeCell ref="UUW34:UUX34"/>
    <mergeCell ref="UZO34:UZP34"/>
    <mergeCell ref="UZQ34:UZR34"/>
    <mergeCell ref="UZS34:UZT34"/>
    <mergeCell ref="UZU34:UZV34"/>
    <mergeCell ref="UZW34:UZX34"/>
    <mergeCell ref="UZE34:UZF34"/>
    <mergeCell ref="UZG34:UZH34"/>
    <mergeCell ref="UZI34:UZJ34"/>
    <mergeCell ref="UZK34:UZL34"/>
    <mergeCell ref="UZM34:UZN34"/>
    <mergeCell ref="UYU34:UYV34"/>
    <mergeCell ref="UYW34:UYX34"/>
    <mergeCell ref="UYY34:UYZ34"/>
    <mergeCell ref="UZA34:UZB34"/>
    <mergeCell ref="UZC34:UZD34"/>
    <mergeCell ref="UYK34:UYL34"/>
    <mergeCell ref="UYM34:UYN34"/>
    <mergeCell ref="UYO34:UYP34"/>
    <mergeCell ref="UYQ34:UYR34"/>
    <mergeCell ref="UYS34:UYT34"/>
    <mergeCell ref="UYA34:UYB34"/>
    <mergeCell ref="UYC34:UYD34"/>
    <mergeCell ref="UYE34:UYF34"/>
    <mergeCell ref="UYG34:UYH34"/>
    <mergeCell ref="UYI34:UYJ34"/>
    <mergeCell ref="UXQ34:UXR34"/>
    <mergeCell ref="UXS34:UXT34"/>
    <mergeCell ref="UXU34:UXV34"/>
    <mergeCell ref="UXW34:UXX34"/>
    <mergeCell ref="UXY34:UXZ34"/>
    <mergeCell ref="UXG34:UXH34"/>
    <mergeCell ref="UXI34:UXJ34"/>
    <mergeCell ref="UXK34:UXL34"/>
    <mergeCell ref="UXM34:UXN34"/>
    <mergeCell ref="UXO34:UXP34"/>
    <mergeCell ref="VCG34:VCH34"/>
    <mergeCell ref="VCI34:VCJ34"/>
    <mergeCell ref="VCK34:VCL34"/>
    <mergeCell ref="VCM34:VCN34"/>
    <mergeCell ref="VCO34:VCP34"/>
    <mergeCell ref="VBW34:VBX34"/>
    <mergeCell ref="VBY34:VBZ34"/>
    <mergeCell ref="VCA34:VCB34"/>
    <mergeCell ref="VCC34:VCD34"/>
    <mergeCell ref="VCE34:VCF34"/>
    <mergeCell ref="VBM34:VBN34"/>
    <mergeCell ref="VBO34:VBP34"/>
    <mergeCell ref="VBQ34:VBR34"/>
    <mergeCell ref="VBS34:VBT34"/>
    <mergeCell ref="VBU34:VBV34"/>
    <mergeCell ref="VBC34:VBD34"/>
    <mergeCell ref="VBE34:VBF34"/>
    <mergeCell ref="VBG34:VBH34"/>
    <mergeCell ref="VBI34:VBJ34"/>
    <mergeCell ref="VBK34:VBL34"/>
    <mergeCell ref="VAS34:VAT34"/>
    <mergeCell ref="VAU34:VAV34"/>
    <mergeCell ref="VAW34:VAX34"/>
    <mergeCell ref="VAY34:VAZ34"/>
    <mergeCell ref="VBA34:VBB34"/>
    <mergeCell ref="VAI34:VAJ34"/>
    <mergeCell ref="VAK34:VAL34"/>
    <mergeCell ref="VAM34:VAN34"/>
    <mergeCell ref="VAO34:VAP34"/>
    <mergeCell ref="VAQ34:VAR34"/>
    <mergeCell ref="UZY34:UZZ34"/>
    <mergeCell ref="VAA34:VAB34"/>
    <mergeCell ref="VAC34:VAD34"/>
    <mergeCell ref="VAE34:VAF34"/>
    <mergeCell ref="VAG34:VAH34"/>
    <mergeCell ref="VEY34:VEZ34"/>
    <mergeCell ref="VFA34:VFB34"/>
    <mergeCell ref="VFC34:VFD34"/>
    <mergeCell ref="VFE34:VFF34"/>
    <mergeCell ref="VFG34:VFH34"/>
    <mergeCell ref="VEO34:VEP34"/>
    <mergeCell ref="VEQ34:VER34"/>
    <mergeCell ref="VES34:VET34"/>
    <mergeCell ref="VEU34:VEV34"/>
    <mergeCell ref="VEW34:VEX34"/>
    <mergeCell ref="VEE34:VEF34"/>
    <mergeCell ref="VEG34:VEH34"/>
    <mergeCell ref="VEI34:VEJ34"/>
    <mergeCell ref="VEK34:VEL34"/>
    <mergeCell ref="VEM34:VEN34"/>
    <mergeCell ref="VDU34:VDV34"/>
    <mergeCell ref="VDW34:VDX34"/>
    <mergeCell ref="VDY34:VDZ34"/>
    <mergeCell ref="VEA34:VEB34"/>
    <mergeCell ref="VEC34:VED34"/>
    <mergeCell ref="VDK34:VDL34"/>
    <mergeCell ref="VDM34:VDN34"/>
    <mergeCell ref="VDO34:VDP34"/>
    <mergeCell ref="VDQ34:VDR34"/>
    <mergeCell ref="VDS34:VDT34"/>
    <mergeCell ref="VDA34:VDB34"/>
    <mergeCell ref="VDC34:VDD34"/>
    <mergeCell ref="VDE34:VDF34"/>
    <mergeCell ref="VDG34:VDH34"/>
    <mergeCell ref="VDI34:VDJ34"/>
    <mergeCell ref="VCQ34:VCR34"/>
    <mergeCell ref="VCS34:VCT34"/>
    <mergeCell ref="VCU34:VCV34"/>
    <mergeCell ref="VCW34:VCX34"/>
    <mergeCell ref="VCY34:VCZ34"/>
    <mergeCell ref="VHQ34:VHR34"/>
    <mergeCell ref="VHS34:VHT34"/>
    <mergeCell ref="VHU34:VHV34"/>
    <mergeCell ref="VHW34:VHX34"/>
    <mergeCell ref="VHY34:VHZ34"/>
    <mergeCell ref="VHG34:VHH34"/>
    <mergeCell ref="VHI34:VHJ34"/>
    <mergeCell ref="VHK34:VHL34"/>
    <mergeCell ref="VHM34:VHN34"/>
    <mergeCell ref="VHO34:VHP34"/>
    <mergeCell ref="VGW34:VGX34"/>
    <mergeCell ref="VGY34:VGZ34"/>
    <mergeCell ref="VHA34:VHB34"/>
    <mergeCell ref="VHC34:VHD34"/>
    <mergeCell ref="VHE34:VHF34"/>
    <mergeCell ref="VGM34:VGN34"/>
    <mergeCell ref="VGO34:VGP34"/>
    <mergeCell ref="VGQ34:VGR34"/>
    <mergeCell ref="VGS34:VGT34"/>
    <mergeCell ref="VGU34:VGV34"/>
    <mergeCell ref="VGC34:VGD34"/>
    <mergeCell ref="VGE34:VGF34"/>
    <mergeCell ref="VGG34:VGH34"/>
    <mergeCell ref="VGI34:VGJ34"/>
    <mergeCell ref="VGK34:VGL34"/>
    <mergeCell ref="VFS34:VFT34"/>
    <mergeCell ref="VFU34:VFV34"/>
    <mergeCell ref="VFW34:VFX34"/>
    <mergeCell ref="VFY34:VFZ34"/>
    <mergeCell ref="VGA34:VGB34"/>
    <mergeCell ref="VFI34:VFJ34"/>
    <mergeCell ref="VFK34:VFL34"/>
    <mergeCell ref="VFM34:VFN34"/>
    <mergeCell ref="VFO34:VFP34"/>
    <mergeCell ref="VFQ34:VFR34"/>
    <mergeCell ref="VKI34:VKJ34"/>
    <mergeCell ref="VKK34:VKL34"/>
    <mergeCell ref="VKM34:VKN34"/>
    <mergeCell ref="VKO34:VKP34"/>
    <mergeCell ref="VKQ34:VKR34"/>
    <mergeCell ref="VJY34:VJZ34"/>
    <mergeCell ref="VKA34:VKB34"/>
    <mergeCell ref="VKC34:VKD34"/>
    <mergeCell ref="VKE34:VKF34"/>
    <mergeCell ref="VKG34:VKH34"/>
    <mergeCell ref="VJO34:VJP34"/>
    <mergeCell ref="VJQ34:VJR34"/>
    <mergeCell ref="VJS34:VJT34"/>
    <mergeCell ref="VJU34:VJV34"/>
    <mergeCell ref="VJW34:VJX34"/>
    <mergeCell ref="VJE34:VJF34"/>
    <mergeCell ref="VJG34:VJH34"/>
    <mergeCell ref="VJI34:VJJ34"/>
    <mergeCell ref="VJK34:VJL34"/>
    <mergeCell ref="VJM34:VJN34"/>
    <mergeCell ref="VIU34:VIV34"/>
    <mergeCell ref="VIW34:VIX34"/>
    <mergeCell ref="VIY34:VIZ34"/>
    <mergeCell ref="VJA34:VJB34"/>
    <mergeCell ref="VJC34:VJD34"/>
    <mergeCell ref="VIK34:VIL34"/>
    <mergeCell ref="VIM34:VIN34"/>
    <mergeCell ref="VIO34:VIP34"/>
    <mergeCell ref="VIQ34:VIR34"/>
    <mergeCell ref="VIS34:VIT34"/>
    <mergeCell ref="VIA34:VIB34"/>
    <mergeCell ref="VIC34:VID34"/>
    <mergeCell ref="VIE34:VIF34"/>
    <mergeCell ref="VIG34:VIH34"/>
    <mergeCell ref="VII34:VIJ34"/>
    <mergeCell ref="VNA34:VNB34"/>
    <mergeCell ref="VNC34:VND34"/>
    <mergeCell ref="VNE34:VNF34"/>
    <mergeCell ref="VNG34:VNH34"/>
    <mergeCell ref="VNI34:VNJ34"/>
    <mergeCell ref="VMQ34:VMR34"/>
    <mergeCell ref="VMS34:VMT34"/>
    <mergeCell ref="VMU34:VMV34"/>
    <mergeCell ref="VMW34:VMX34"/>
    <mergeCell ref="VMY34:VMZ34"/>
    <mergeCell ref="VMG34:VMH34"/>
    <mergeCell ref="VMI34:VMJ34"/>
    <mergeCell ref="VMK34:VML34"/>
    <mergeCell ref="VMM34:VMN34"/>
    <mergeCell ref="VMO34:VMP34"/>
    <mergeCell ref="VLW34:VLX34"/>
    <mergeCell ref="VLY34:VLZ34"/>
    <mergeCell ref="VMA34:VMB34"/>
    <mergeCell ref="VMC34:VMD34"/>
    <mergeCell ref="VME34:VMF34"/>
    <mergeCell ref="VLM34:VLN34"/>
    <mergeCell ref="VLO34:VLP34"/>
    <mergeCell ref="VLQ34:VLR34"/>
    <mergeCell ref="VLS34:VLT34"/>
    <mergeCell ref="VLU34:VLV34"/>
    <mergeCell ref="VLC34:VLD34"/>
    <mergeCell ref="VLE34:VLF34"/>
    <mergeCell ref="VLG34:VLH34"/>
    <mergeCell ref="VLI34:VLJ34"/>
    <mergeCell ref="VLK34:VLL34"/>
    <mergeCell ref="VKS34:VKT34"/>
    <mergeCell ref="VKU34:VKV34"/>
    <mergeCell ref="VKW34:VKX34"/>
    <mergeCell ref="VKY34:VKZ34"/>
    <mergeCell ref="VLA34:VLB34"/>
    <mergeCell ref="VPS34:VPT34"/>
    <mergeCell ref="VPU34:VPV34"/>
    <mergeCell ref="VPW34:VPX34"/>
    <mergeCell ref="VPY34:VPZ34"/>
    <mergeCell ref="VQA34:VQB34"/>
    <mergeCell ref="VPI34:VPJ34"/>
    <mergeCell ref="VPK34:VPL34"/>
    <mergeCell ref="VPM34:VPN34"/>
    <mergeCell ref="VPO34:VPP34"/>
    <mergeCell ref="VPQ34:VPR34"/>
    <mergeCell ref="VOY34:VOZ34"/>
    <mergeCell ref="VPA34:VPB34"/>
    <mergeCell ref="VPC34:VPD34"/>
    <mergeCell ref="VPE34:VPF34"/>
    <mergeCell ref="VPG34:VPH34"/>
    <mergeCell ref="VOO34:VOP34"/>
    <mergeCell ref="VOQ34:VOR34"/>
    <mergeCell ref="VOS34:VOT34"/>
    <mergeCell ref="VOU34:VOV34"/>
    <mergeCell ref="VOW34:VOX34"/>
    <mergeCell ref="VOE34:VOF34"/>
    <mergeCell ref="VOG34:VOH34"/>
    <mergeCell ref="VOI34:VOJ34"/>
    <mergeCell ref="VOK34:VOL34"/>
    <mergeCell ref="VOM34:VON34"/>
    <mergeCell ref="VNU34:VNV34"/>
    <mergeCell ref="VNW34:VNX34"/>
    <mergeCell ref="VNY34:VNZ34"/>
    <mergeCell ref="VOA34:VOB34"/>
    <mergeCell ref="VOC34:VOD34"/>
    <mergeCell ref="VNK34:VNL34"/>
    <mergeCell ref="VNM34:VNN34"/>
    <mergeCell ref="VNO34:VNP34"/>
    <mergeCell ref="VNQ34:VNR34"/>
    <mergeCell ref="VNS34:VNT34"/>
    <mergeCell ref="VSK34:VSL34"/>
    <mergeCell ref="VSM34:VSN34"/>
    <mergeCell ref="VSO34:VSP34"/>
    <mergeCell ref="VSQ34:VSR34"/>
    <mergeCell ref="VSS34:VST34"/>
    <mergeCell ref="VSA34:VSB34"/>
    <mergeCell ref="VSC34:VSD34"/>
    <mergeCell ref="VSE34:VSF34"/>
    <mergeCell ref="VSG34:VSH34"/>
    <mergeCell ref="VSI34:VSJ34"/>
    <mergeCell ref="VRQ34:VRR34"/>
    <mergeCell ref="VRS34:VRT34"/>
    <mergeCell ref="VRU34:VRV34"/>
    <mergeCell ref="VRW34:VRX34"/>
    <mergeCell ref="VRY34:VRZ34"/>
    <mergeCell ref="VRG34:VRH34"/>
    <mergeCell ref="VRI34:VRJ34"/>
    <mergeCell ref="VRK34:VRL34"/>
    <mergeCell ref="VRM34:VRN34"/>
    <mergeCell ref="VRO34:VRP34"/>
    <mergeCell ref="VQW34:VQX34"/>
    <mergeCell ref="VQY34:VQZ34"/>
    <mergeCell ref="VRA34:VRB34"/>
    <mergeCell ref="VRC34:VRD34"/>
    <mergeCell ref="VRE34:VRF34"/>
    <mergeCell ref="VQM34:VQN34"/>
    <mergeCell ref="VQO34:VQP34"/>
    <mergeCell ref="VQQ34:VQR34"/>
    <mergeCell ref="VQS34:VQT34"/>
    <mergeCell ref="VQU34:VQV34"/>
    <mergeCell ref="VQC34:VQD34"/>
    <mergeCell ref="VQE34:VQF34"/>
    <mergeCell ref="VQG34:VQH34"/>
    <mergeCell ref="VQI34:VQJ34"/>
    <mergeCell ref="VQK34:VQL34"/>
    <mergeCell ref="VVC34:VVD34"/>
    <mergeCell ref="VVE34:VVF34"/>
    <mergeCell ref="VVG34:VVH34"/>
    <mergeCell ref="VVI34:VVJ34"/>
    <mergeCell ref="VVK34:VVL34"/>
    <mergeCell ref="VUS34:VUT34"/>
    <mergeCell ref="VUU34:VUV34"/>
    <mergeCell ref="VUW34:VUX34"/>
    <mergeCell ref="VUY34:VUZ34"/>
    <mergeCell ref="VVA34:VVB34"/>
    <mergeCell ref="VUI34:VUJ34"/>
    <mergeCell ref="VUK34:VUL34"/>
    <mergeCell ref="VUM34:VUN34"/>
    <mergeCell ref="VUO34:VUP34"/>
    <mergeCell ref="VUQ34:VUR34"/>
    <mergeCell ref="VTY34:VTZ34"/>
    <mergeCell ref="VUA34:VUB34"/>
    <mergeCell ref="VUC34:VUD34"/>
    <mergeCell ref="VUE34:VUF34"/>
    <mergeCell ref="VUG34:VUH34"/>
    <mergeCell ref="VTO34:VTP34"/>
    <mergeCell ref="VTQ34:VTR34"/>
    <mergeCell ref="VTS34:VTT34"/>
    <mergeCell ref="VTU34:VTV34"/>
    <mergeCell ref="VTW34:VTX34"/>
    <mergeCell ref="VTE34:VTF34"/>
    <mergeCell ref="VTG34:VTH34"/>
    <mergeCell ref="VTI34:VTJ34"/>
    <mergeCell ref="VTK34:VTL34"/>
    <mergeCell ref="VTM34:VTN34"/>
    <mergeCell ref="VSU34:VSV34"/>
    <mergeCell ref="VSW34:VSX34"/>
    <mergeCell ref="VSY34:VSZ34"/>
    <mergeCell ref="VTA34:VTB34"/>
    <mergeCell ref="VTC34:VTD34"/>
    <mergeCell ref="VXU34:VXV34"/>
    <mergeCell ref="VXW34:VXX34"/>
    <mergeCell ref="VXY34:VXZ34"/>
    <mergeCell ref="VYA34:VYB34"/>
    <mergeCell ref="VYC34:VYD34"/>
    <mergeCell ref="VXK34:VXL34"/>
    <mergeCell ref="VXM34:VXN34"/>
    <mergeCell ref="VXO34:VXP34"/>
    <mergeCell ref="VXQ34:VXR34"/>
    <mergeCell ref="VXS34:VXT34"/>
    <mergeCell ref="VXA34:VXB34"/>
    <mergeCell ref="VXC34:VXD34"/>
    <mergeCell ref="VXE34:VXF34"/>
    <mergeCell ref="VXG34:VXH34"/>
    <mergeCell ref="VXI34:VXJ34"/>
    <mergeCell ref="VWQ34:VWR34"/>
    <mergeCell ref="VWS34:VWT34"/>
    <mergeCell ref="VWU34:VWV34"/>
    <mergeCell ref="VWW34:VWX34"/>
    <mergeCell ref="VWY34:VWZ34"/>
    <mergeCell ref="VWG34:VWH34"/>
    <mergeCell ref="VWI34:VWJ34"/>
    <mergeCell ref="VWK34:VWL34"/>
    <mergeCell ref="VWM34:VWN34"/>
    <mergeCell ref="VWO34:VWP34"/>
    <mergeCell ref="VVW34:VVX34"/>
    <mergeCell ref="VVY34:VVZ34"/>
    <mergeCell ref="VWA34:VWB34"/>
    <mergeCell ref="VWC34:VWD34"/>
    <mergeCell ref="VWE34:VWF34"/>
    <mergeCell ref="VVM34:VVN34"/>
    <mergeCell ref="VVO34:VVP34"/>
    <mergeCell ref="VVQ34:VVR34"/>
    <mergeCell ref="VVS34:VVT34"/>
    <mergeCell ref="VVU34:VVV34"/>
    <mergeCell ref="WAM34:WAN34"/>
    <mergeCell ref="WAO34:WAP34"/>
    <mergeCell ref="WAQ34:WAR34"/>
    <mergeCell ref="WAS34:WAT34"/>
    <mergeCell ref="WAU34:WAV34"/>
    <mergeCell ref="WAC34:WAD34"/>
    <mergeCell ref="WAE34:WAF34"/>
    <mergeCell ref="WAG34:WAH34"/>
    <mergeCell ref="WAI34:WAJ34"/>
    <mergeCell ref="WAK34:WAL34"/>
    <mergeCell ref="VZS34:VZT34"/>
    <mergeCell ref="VZU34:VZV34"/>
    <mergeCell ref="VZW34:VZX34"/>
    <mergeCell ref="VZY34:VZZ34"/>
    <mergeCell ref="WAA34:WAB34"/>
    <mergeCell ref="VZI34:VZJ34"/>
    <mergeCell ref="VZK34:VZL34"/>
    <mergeCell ref="VZM34:VZN34"/>
    <mergeCell ref="VZO34:VZP34"/>
    <mergeCell ref="VZQ34:VZR34"/>
    <mergeCell ref="VYY34:VYZ34"/>
    <mergeCell ref="VZA34:VZB34"/>
    <mergeCell ref="VZC34:VZD34"/>
    <mergeCell ref="VZE34:VZF34"/>
    <mergeCell ref="VZG34:VZH34"/>
    <mergeCell ref="VYO34:VYP34"/>
    <mergeCell ref="VYQ34:VYR34"/>
    <mergeCell ref="VYS34:VYT34"/>
    <mergeCell ref="VYU34:VYV34"/>
    <mergeCell ref="VYW34:VYX34"/>
    <mergeCell ref="VYE34:VYF34"/>
    <mergeCell ref="VYG34:VYH34"/>
    <mergeCell ref="VYI34:VYJ34"/>
    <mergeCell ref="VYK34:VYL34"/>
    <mergeCell ref="VYM34:VYN34"/>
    <mergeCell ref="WDE34:WDF34"/>
    <mergeCell ref="WDG34:WDH34"/>
    <mergeCell ref="WDI34:WDJ34"/>
    <mergeCell ref="WDK34:WDL34"/>
    <mergeCell ref="WDM34:WDN34"/>
    <mergeCell ref="WCU34:WCV34"/>
    <mergeCell ref="WCW34:WCX34"/>
    <mergeCell ref="WCY34:WCZ34"/>
    <mergeCell ref="WDA34:WDB34"/>
    <mergeCell ref="WDC34:WDD34"/>
    <mergeCell ref="WCK34:WCL34"/>
    <mergeCell ref="WCM34:WCN34"/>
    <mergeCell ref="WCO34:WCP34"/>
    <mergeCell ref="WCQ34:WCR34"/>
    <mergeCell ref="WCS34:WCT34"/>
    <mergeCell ref="WCA34:WCB34"/>
    <mergeCell ref="WCC34:WCD34"/>
    <mergeCell ref="WCE34:WCF34"/>
    <mergeCell ref="WCG34:WCH34"/>
    <mergeCell ref="WCI34:WCJ34"/>
    <mergeCell ref="WBQ34:WBR34"/>
    <mergeCell ref="WBS34:WBT34"/>
    <mergeCell ref="WBU34:WBV34"/>
    <mergeCell ref="WBW34:WBX34"/>
    <mergeCell ref="WBY34:WBZ34"/>
    <mergeCell ref="WBG34:WBH34"/>
    <mergeCell ref="WBI34:WBJ34"/>
    <mergeCell ref="WBK34:WBL34"/>
    <mergeCell ref="WBM34:WBN34"/>
    <mergeCell ref="WBO34:WBP34"/>
    <mergeCell ref="WAW34:WAX34"/>
    <mergeCell ref="WAY34:WAZ34"/>
    <mergeCell ref="WBA34:WBB34"/>
    <mergeCell ref="WBC34:WBD34"/>
    <mergeCell ref="WBE34:WBF34"/>
    <mergeCell ref="WFW34:WFX34"/>
    <mergeCell ref="WFY34:WFZ34"/>
    <mergeCell ref="WGA34:WGB34"/>
    <mergeCell ref="WGC34:WGD34"/>
    <mergeCell ref="WGE34:WGF34"/>
    <mergeCell ref="WFM34:WFN34"/>
    <mergeCell ref="WFO34:WFP34"/>
    <mergeCell ref="WFQ34:WFR34"/>
    <mergeCell ref="WFS34:WFT34"/>
    <mergeCell ref="WFU34:WFV34"/>
    <mergeCell ref="WFC34:WFD34"/>
    <mergeCell ref="WFE34:WFF34"/>
    <mergeCell ref="WFG34:WFH34"/>
    <mergeCell ref="WFI34:WFJ34"/>
    <mergeCell ref="WFK34:WFL34"/>
    <mergeCell ref="WES34:WET34"/>
    <mergeCell ref="WEU34:WEV34"/>
    <mergeCell ref="WEW34:WEX34"/>
    <mergeCell ref="WEY34:WEZ34"/>
    <mergeCell ref="WFA34:WFB34"/>
    <mergeCell ref="WEI34:WEJ34"/>
    <mergeCell ref="WEK34:WEL34"/>
    <mergeCell ref="WEM34:WEN34"/>
    <mergeCell ref="WEO34:WEP34"/>
    <mergeCell ref="WEQ34:WER34"/>
    <mergeCell ref="WDY34:WDZ34"/>
    <mergeCell ref="WEA34:WEB34"/>
    <mergeCell ref="WEC34:WED34"/>
    <mergeCell ref="WEE34:WEF34"/>
    <mergeCell ref="WEG34:WEH34"/>
    <mergeCell ref="WDO34:WDP34"/>
    <mergeCell ref="WDQ34:WDR34"/>
    <mergeCell ref="WDS34:WDT34"/>
    <mergeCell ref="WDU34:WDV34"/>
    <mergeCell ref="WDW34:WDX34"/>
    <mergeCell ref="WIO34:WIP34"/>
    <mergeCell ref="WIQ34:WIR34"/>
    <mergeCell ref="WIS34:WIT34"/>
    <mergeCell ref="WIU34:WIV34"/>
    <mergeCell ref="WIW34:WIX34"/>
    <mergeCell ref="WIE34:WIF34"/>
    <mergeCell ref="WIG34:WIH34"/>
    <mergeCell ref="WII34:WIJ34"/>
    <mergeCell ref="WIK34:WIL34"/>
    <mergeCell ref="WIM34:WIN34"/>
    <mergeCell ref="WHU34:WHV34"/>
    <mergeCell ref="WHW34:WHX34"/>
    <mergeCell ref="WHY34:WHZ34"/>
    <mergeCell ref="WIA34:WIB34"/>
    <mergeCell ref="WIC34:WID34"/>
    <mergeCell ref="WHK34:WHL34"/>
    <mergeCell ref="WHM34:WHN34"/>
    <mergeCell ref="WHO34:WHP34"/>
    <mergeCell ref="WHQ34:WHR34"/>
    <mergeCell ref="WHS34:WHT34"/>
    <mergeCell ref="WHA34:WHB34"/>
    <mergeCell ref="WHC34:WHD34"/>
    <mergeCell ref="WHE34:WHF34"/>
    <mergeCell ref="WHG34:WHH34"/>
    <mergeCell ref="WHI34:WHJ34"/>
    <mergeCell ref="WGQ34:WGR34"/>
    <mergeCell ref="WGS34:WGT34"/>
    <mergeCell ref="WGU34:WGV34"/>
    <mergeCell ref="WGW34:WGX34"/>
    <mergeCell ref="WGY34:WGZ34"/>
    <mergeCell ref="WGG34:WGH34"/>
    <mergeCell ref="WGI34:WGJ34"/>
    <mergeCell ref="WGK34:WGL34"/>
    <mergeCell ref="WGM34:WGN34"/>
    <mergeCell ref="WGO34:WGP34"/>
    <mergeCell ref="WLG34:WLH34"/>
    <mergeCell ref="WLI34:WLJ34"/>
    <mergeCell ref="WLK34:WLL34"/>
    <mergeCell ref="WLM34:WLN34"/>
    <mergeCell ref="WLO34:WLP34"/>
    <mergeCell ref="WKW34:WKX34"/>
    <mergeCell ref="WKY34:WKZ34"/>
    <mergeCell ref="WLA34:WLB34"/>
    <mergeCell ref="WLC34:WLD34"/>
    <mergeCell ref="WLE34:WLF34"/>
    <mergeCell ref="WKM34:WKN34"/>
    <mergeCell ref="WKO34:WKP34"/>
    <mergeCell ref="WKQ34:WKR34"/>
    <mergeCell ref="WKS34:WKT34"/>
    <mergeCell ref="WKU34:WKV34"/>
    <mergeCell ref="WKC34:WKD34"/>
    <mergeCell ref="WKE34:WKF34"/>
    <mergeCell ref="WKG34:WKH34"/>
    <mergeCell ref="WKI34:WKJ34"/>
    <mergeCell ref="WKK34:WKL34"/>
    <mergeCell ref="WJS34:WJT34"/>
    <mergeCell ref="WJU34:WJV34"/>
    <mergeCell ref="WJW34:WJX34"/>
    <mergeCell ref="WJY34:WJZ34"/>
    <mergeCell ref="WKA34:WKB34"/>
    <mergeCell ref="WJI34:WJJ34"/>
    <mergeCell ref="WJK34:WJL34"/>
    <mergeCell ref="WJM34:WJN34"/>
    <mergeCell ref="WJO34:WJP34"/>
    <mergeCell ref="WJQ34:WJR34"/>
    <mergeCell ref="WIY34:WIZ34"/>
    <mergeCell ref="WJA34:WJB34"/>
    <mergeCell ref="WJC34:WJD34"/>
    <mergeCell ref="WJE34:WJF34"/>
    <mergeCell ref="WJG34:WJH34"/>
    <mergeCell ref="WNY34:WNZ34"/>
    <mergeCell ref="WOA34:WOB34"/>
    <mergeCell ref="WOC34:WOD34"/>
    <mergeCell ref="WOE34:WOF34"/>
    <mergeCell ref="WOG34:WOH34"/>
    <mergeCell ref="WNO34:WNP34"/>
    <mergeCell ref="WNQ34:WNR34"/>
    <mergeCell ref="WNS34:WNT34"/>
    <mergeCell ref="WNU34:WNV34"/>
    <mergeCell ref="WNW34:WNX34"/>
    <mergeCell ref="WNE34:WNF34"/>
    <mergeCell ref="WNG34:WNH34"/>
    <mergeCell ref="WNI34:WNJ34"/>
    <mergeCell ref="WNK34:WNL34"/>
    <mergeCell ref="WNM34:WNN34"/>
    <mergeCell ref="WMU34:WMV34"/>
    <mergeCell ref="WMW34:WMX34"/>
    <mergeCell ref="WMY34:WMZ34"/>
    <mergeCell ref="WNA34:WNB34"/>
    <mergeCell ref="WNC34:WND34"/>
    <mergeCell ref="WMK34:WML34"/>
    <mergeCell ref="WMM34:WMN34"/>
    <mergeCell ref="WMO34:WMP34"/>
    <mergeCell ref="WMQ34:WMR34"/>
    <mergeCell ref="WMS34:WMT34"/>
    <mergeCell ref="WMA34:WMB34"/>
    <mergeCell ref="WMC34:WMD34"/>
    <mergeCell ref="WME34:WMF34"/>
    <mergeCell ref="WMG34:WMH34"/>
    <mergeCell ref="WMI34:WMJ34"/>
    <mergeCell ref="WLQ34:WLR34"/>
    <mergeCell ref="WLS34:WLT34"/>
    <mergeCell ref="WLU34:WLV34"/>
    <mergeCell ref="WLW34:WLX34"/>
    <mergeCell ref="WLY34:WLZ34"/>
    <mergeCell ref="WQQ34:WQR34"/>
    <mergeCell ref="WQS34:WQT34"/>
    <mergeCell ref="WQU34:WQV34"/>
    <mergeCell ref="WQW34:WQX34"/>
    <mergeCell ref="WQY34:WQZ34"/>
    <mergeCell ref="WQG34:WQH34"/>
    <mergeCell ref="WQI34:WQJ34"/>
    <mergeCell ref="WQK34:WQL34"/>
    <mergeCell ref="WQM34:WQN34"/>
    <mergeCell ref="WQO34:WQP34"/>
    <mergeCell ref="WPW34:WPX34"/>
    <mergeCell ref="WPY34:WPZ34"/>
    <mergeCell ref="WQA34:WQB34"/>
    <mergeCell ref="WQC34:WQD34"/>
    <mergeCell ref="WQE34:WQF34"/>
    <mergeCell ref="WPM34:WPN34"/>
    <mergeCell ref="WPO34:WPP34"/>
    <mergeCell ref="WPQ34:WPR34"/>
    <mergeCell ref="WPS34:WPT34"/>
    <mergeCell ref="WPU34:WPV34"/>
    <mergeCell ref="WPC34:WPD34"/>
    <mergeCell ref="WPE34:WPF34"/>
    <mergeCell ref="WPG34:WPH34"/>
    <mergeCell ref="WPI34:WPJ34"/>
    <mergeCell ref="WPK34:WPL34"/>
    <mergeCell ref="WOS34:WOT34"/>
    <mergeCell ref="WOU34:WOV34"/>
    <mergeCell ref="WOW34:WOX34"/>
    <mergeCell ref="WOY34:WOZ34"/>
    <mergeCell ref="WPA34:WPB34"/>
    <mergeCell ref="WOI34:WOJ34"/>
    <mergeCell ref="WOK34:WOL34"/>
    <mergeCell ref="WOM34:WON34"/>
    <mergeCell ref="WOO34:WOP34"/>
    <mergeCell ref="WOQ34:WOR34"/>
    <mergeCell ref="WTI34:WTJ34"/>
    <mergeCell ref="WTK34:WTL34"/>
    <mergeCell ref="WTM34:WTN34"/>
    <mergeCell ref="WTO34:WTP34"/>
    <mergeCell ref="WTQ34:WTR34"/>
    <mergeCell ref="WSY34:WSZ34"/>
    <mergeCell ref="WTA34:WTB34"/>
    <mergeCell ref="WTC34:WTD34"/>
    <mergeCell ref="WTE34:WTF34"/>
    <mergeCell ref="WTG34:WTH34"/>
    <mergeCell ref="WSO34:WSP34"/>
    <mergeCell ref="WSQ34:WSR34"/>
    <mergeCell ref="WSS34:WST34"/>
    <mergeCell ref="WSU34:WSV34"/>
    <mergeCell ref="WSW34:WSX34"/>
    <mergeCell ref="WSE34:WSF34"/>
    <mergeCell ref="WSG34:WSH34"/>
    <mergeCell ref="WSI34:WSJ34"/>
    <mergeCell ref="WSK34:WSL34"/>
    <mergeCell ref="WSM34:WSN34"/>
    <mergeCell ref="WRU34:WRV34"/>
    <mergeCell ref="WRW34:WRX34"/>
    <mergeCell ref="WRY34:WRZ34"/>
    <mergeCell ref="WSA34:WSB34"/>
    <mergeCell ref="WSC34:WSD34"/>
    <mergeCell ref="WRK34:WRL34"/>
    <mergeCell ref="WRM34:WRN34"/>
    <mergeCell ref="WRO34:WRP34"/>
    <mergeCell ref="WRQ34:WRR34"/>
    <mergeCell ref="WRS34:WRT34"/>
    <mergeCell ref="WRA34:WRB34"/>
    <mergeCell ref="WRC34:WRD34"/>
    <mergeCell ref="WRE34:WRF34"/>
    <mergeCell ref="WRG34:WRH34"/>
    <mergeCell ref="WRI34:WRJ34"/>
    <mergeCell ref="WWA34:WWB34"/>
    <mergeCell ref="WWC34:WWD34"/>
    <mergeCell ref="WWE34:WWF34"/>
    <mergeCell ref="WWG34:WWH34"/>
    <mergeCell ref="WWI34:WWJ34"/>
    <mergeCell ref="WVQ34:WVR34"/>
    <mergeCell ref="WVS34:WVT34"/>
    <mergeCell ref="WVU34:WVV34"/>
    <mergeCell ref="WVW34:WVX34"/>
    <mergeCell ref="WVY34:WVZ34"/>
    <mergeCell ref="WVG34:WVH34"/>
    <mergeCell ref="WVI34:WVJ34"/>
    <mergeCell ref="WVK34:WVL34"/>
    <mergeCell ref="WVM34:WVN34"/>
    <mergeCell ref="WVO34:WVP34"/>
    <mergeCell ref="WUW34:WUX34"/>
    <mergeCell ref="WUY34:WUZ34"/>
    <mergeCell ref="WVA34:WVB34"/>
    <mergeCell ref="WVC34:WVD34"/>
    <mergeCell ref="WVE34:WVF34"/>
    <mergeCell ref="WUM34:WUN34"/>
    <mergeCell ref="WUO34:WUP34"/>
    <mergeCell ref="WUQ34:WUR34"/>
    <mergeCell ref="WUS34:WUT34"/>
    <mergeCell ref="WUU34:WUV34"/>
    <mergeCell ref="WUC34:WUD34"/>
    <mergeCell ref="WUE34:WUF34"/>
    <mergeCell ref="WUG34:WUH34"/>
    <mergeCell ref="WUI34:WUJ34"/>
    <mergeCell ref="WUK34:WUL34"/>
    <mergeCell ref="WTS34:WTT34"/>
    <mergeCell ref="WTU34:WTV34"/>
    <mergeCell ref="WTW34:WTX34"/>
    <mergeCell ref="WTY34:WTZ34"/>
    <mergeCell ref="WUA34:WUB34"/>
    <mergeCell ref="WYS34:WYT34"/>
    <mergeCell ref="WYU34:WYV34"/>
    <mergeCell ref="WYW34:WYX34"/>
    <mergeCell ref="WYY34:WYZ34"/>
    <mergeCell ref="WZA34:WZB34"/>
    <mergeCell ref="WYI34:WYJ34"/>
    <mergeCell ref="WYK34:WYL34"/>
    <mergeCell ref="WYM34:WYN34"/>
    <mergeCell ref="WYO34:WYP34"/>
    <mergeCell ref="WYQ34:WYR34"/>
    <mergeCell ref="WXY34:WXZ34"/>
    <mergeCell ref="WYA34:WYB34"/>
    <mergeCell ref="WYC34:WYD34"/>
    <mergeCell ref="WYE34:WYF34"/>
    <mergeCell ref="WYG34:WYH34"/>
    <mergeCell ref="WXO34:WXP34"/>
    <mergeCell ref="WXQ34:WXR34"/>
    <mergeCell ref="WXS34:WXT34"/>
    <mergeCell ref="WXU34:WXV34"/>
    <mergeCell ref="WXW34:WXX34"/>
    <mergeCell ref="WXE34:WXF34"/>
    <mergeCell ref="WXG34:WXH34"/>
    <mergeCell ref="WXI34:WXJ34"/>
    <mergeCell ref="WXK34:WXL34"/>
    <mergeCell ref="WXM34:WXN34"/>
    <mergeCell ref="WWU34:WWV34"/>
    <mergeCell ref="WWW34:WWX34"/>
    <mergeCell ref="WWY34:WWZ34"/>
    <mergeCell ref="WXA34:WXB34"/>
    <mergeCell ref="WXC34:WXD34"/>
    <mergeCell ref="WWK34:WWL34"/>
    <mergeCell ref="WWM34:WWN34"/>
    <mergeCell ref="WWO34:WWP34"/>
    <mergeCell ref="WWQ34:WWR34"/>
    <mergeCell ref="WWS34:WWT34"/>
    <mergeCell ref="XBM34:XBN34"/>
    <mergeCell ref="XBO34:XBP34"/>
    <mergeCell ref="XBQ34:XBR34"/>
    <mergeCell ref="XBS34:XBT34"/>
    <mergeCell ref="XBA34:XBB34"/>
    <mergeCell ref="XBC34:XBD34"/>
    <mergeCell ref="XBE34:XBF34"/>
    <mergeCell ref="XBG34:XBH34"/>
    <mergeCell ref="XBI34:XBJ34"/>
    <mergeCell ref="XAQ34:XAR34"/>
    <mergeCell ref="XAS34:XAT34"/>
    <mergeCell ref="XAU34:XAV34"/>
    <mergeCell ref="XAW34:XAX34"/>
    <mergeCell ref="XAY34:XAZ34"/>
    <mergeCell ref="XAG34:XAH34"/>
    <mergeCell ref="XAI34:XAJ34"/>
    <mergeCell ref="XAK34:XAL34"/>
    <mergeCell ref="XAM34:XAN34"/>
    <mergeCell ref="XAO34:XAP34"/>
    <mergeCell ref="WZW34:WZX34"/>
    <mergeCell ref="WZY34:WZZ34"/>
    <mergeCell ref="XAA34:XAB34"/>
    <mergeCell ref="XAC34:XAD34"/>
    <mergeCell ref="XAE34:XAF34"/>
    <mergeCell ref="WZM34:WZN34"/>
    <mergeCell ref="WZO34:WZP34"/>
    <mergeCell ref="WZQ34:WZR34"/>
    <mergeCell ref="WZS34:WZT34"/>
    <mergeCell ref="WZU34:WZV34"/>
    <mergeCell ref="WZC34:WZD34"/>
    <mergeCell ref="WZE34:WZF34"/>
    <mergeCell ref="WZG34:WZH34"/>
    <mergeCell ref="WZI34:WZJ34"/>
    <mergeCell ref="WZK34:WZL34"/>
    <mergeCell ref="CI36:CK36"/>
    <mergeCell ref="CL36:CN36"/>
    <mergeCell ref="CO36:CQ36"/>
    <mergeCell ref="BW36:BY36"/>
    <mergeCell ref="BZ36:CB36"/>
    <mergeCell ref="CC36:CE36"/>
    <mergeCell ref="CF36:CH36"/>
    <mergeCell ref="BN36:BP36"/>
    <mergeCell ref="BQ36:BS36"/>
    <mergeCell ref="BT36:BV36"/>
    <mergeCell ref="BE36:BG36"/>
    <mergeCell ref="BH36:BJ36"/>
    <mergeCell ref="BK36:BM36"/>
    <mergeCell ref="AS36:AU36"/>
    <mergeCell ref="AV36:AX36"/>
    <mergeCell ref="AY36:BA36"/>
    <mergeCell ref="BB36:BD36"/>
    <mergeCell ref="AJ36:AL36"/>
    <mergeCell ref="AM36:AO36"/>
    <mergeCell ref="AP36:AR36"/>
    <mergeCell ref="AG36:AI36"/>
    <mergeCell ref="XEW34:XEX34"/>
    <mergeCell ref="XEY34:XEZ34"/>
    <mergeCell ref="XEM34:XEN34"/>
    <mergeCell ref="XEO34:XEP34"/>
    <mergeCell ref="XEQ34:XER34"/>
    <mergeCell ref="XES34:XET34"/>
    <mergeCell ref="XEU34:XEV34"/>
    <mergeCell ref="XEC34:XED34"/>
    <mergeCell ref="XEE34:XEF34"/>
    <mergeCell ref="XEG34:XEH34"/>
    <mergeCell ref="XEI34:XEJ34"/>
    <mergeCell ref="XEK34:XEL34"/>
    <mergeCell ref="XDS34:XDT34"/>
    <mergeCell ref="XDU34:XDV34"/>
    <mergeCell ref="XDW34:XDX34"/>
    <mergeCell ref="XDY34:XDZ34"/>
    <mergeCell ref="XEA34:XEB34"/>
    <mergeCell ref="XDI34:XDJ34"/>
    <mergeCell ref="XDK34:XDL34"/>
    <mergeCell ref="XDM34:XDN34"/>
    <mergeCell ref="XDO34:XDP34"/>
    <mergeCell ref="XDQ34:XDR34"/>
    <mergeCell ref="XCY34:XCZ34"/>
    <mergeCell ref="XDA34:XDB34"/>
    <mergeCell ref="XDC34:XDD34"/>
    <mergeCell ref="XDE34:XDF34"/>
    <mergeCell ref="XDG34:XDH34"/>
    <mergeCell ref="XCO34:XCP34"/>
    <mergeCell ref="XCQ34:XCR34"/>
    <mergeCell ref="XCS34:XCT34"/>
    <mergeCell ref="XCU34:XCV34"/>
    <mergeCell ref="XCW34:XCX34"/>
    <mergeCell ref="XCE34:XCF34"/>
    <mergeCell ref="XCG34:XCH34"/>
    <mergeCell ref="XCI34:XCJ34"/>
    <mergeCell ref="XCK34:XCL34"/>
    <mergeCell ref="XCM34:XCN34"/>
    <mergeCell ref="XBU34:XBV34"/>
    <mergeCell ref="XBW34:XBX34"/>
    <mergeCell ref="XBY34:XBZ34"/>
    <mergeCell ref="XCA34:XCB34"/>
    <mergeCell ref="XCC34:XCD34"/>
    <mergeCell ref="XBK34:XBL34"/>
    <mergeCell ref="GD36:GF36"/>
    <mergeCell ref="GG36:GI36"/>
    <mergeCell ref="GJ36:GL36"/>
    <mergeCell ref="FU36:FW36"/>
    <mergeCell ref="FX36:FZ36"/>
    <mergeCell ref="GA36:GC36"/>
    <mergeCell ref="FI36:FK36"/>
    <mergeCell ref="FL36:FN36"/>
    <mergeCell ref="FO36:FQ36"/>
    <mergeCell ref="FR36:FT36"/>
    <mergeCell ref="EZ36:FB36"/>
    <mergeCell ref="FC36:FE36"/>
    <mergeCell ref="FF36:FH36"/>
    <mergeCell ref="EQ36:ES36"/>
    <mergeCell ref="ET36:EV36"/>
    <mergeCell ref="EW36:EY36"/>
    <mergeCell ref="EE36:EG36"/>
    <mergeCell ref="EH36:EJ36"/>
    <mergeCell ref="EK36:EM36"/>
    <mergeCell ref="EN36:EP36"/>
    <mergeCell ref="DV36:DX36"/>
    <mergeCell ref="DY36:EA36"/>
    <mergeCell ref="EB36:ED36"/>
    <mergeCell ref="DM36:DO36"/>
    <mergeCell ref="DP36:DR36"/>
    <mergeCell ref="DS36:DU36"/>
    <mergeCell ref="DA36:DC36"/>
    <mergeCell ref="DD36:DF36"/>
    <mergeCell ref="DG36:DI36"/>
    <mergeCell ref="DJ36:DL36"/>
    <mergeCell ref="CR36:CT36"/>
    <mergeCell ref="CU36:CW36"/>
    <mergeCell ref="CX36:CZ36"/>
    <mergeCell ref="JY36:KA36"/>
    <mergeCell ref="KB36:KD36"/>
    <mergeCell ref="KE36:KG36"/>
    <mergeCell ref="KH36:KJ36"/>
    <mergeCell ref="JP36:JR36"/>
    <mergeCell ref="JS36:JU36"/>
    <mergeCell ref="JV36:JX36"/>
    <mergeCell ref="JG36:JI36"/>
    <mergeCell ref="JJ36:JL36"/>
    <mergeCell ref="JM36:JO36"/>
    <mergeCell ref="IU36:IW36"/>
    <mergeCell ref="IX36:IZ36"/>
    <mergeCell ref="JA36:JC36"/>
    <mergeCell ref="JD36:JF36"/>
    <mergeCell ref="IL36:IN36"/>
    <mergeCell ref="IO36:IQ36"/>
    <mergeCell ref="IR36:IT36"/>
    <mergeCell ref="IC36:IE36"/>
    <mergeCell ref="IF36:IH36"/>
    <mergeCell ref="II36:IK36"/>
    <mergeCell ref="HQ36:HS36"/>
    <mergeCell ref="HT36:HV36"/>
    <mergeCell ref="HW36:HY36"/>
    <mergeCell ref="HZ36:IB36"/>
    <mergeCell ref="HH36:HJ36"/>
    <mergeCell ref="HK36:HM36"/>
    <mergeCell ref="HN36:HP36"/>
    <mergeCell ref="GY36:HA36"/>
    <mergeCell ref="HB36:HD36"/>
    <mergeCell ref="HE36:HG36"/>
    <mergeCell ref="GM36:GO36"/>
    <mergeCell ref="GP36:GR36"/>
    <mergeCell ref="GS36:GU36"/>
    <mergeCell ref="GV36:GX36"/>
    <mergeCell ref="NW36:NY36"/>
    <mergeCell ref="NZ36:OB36"/>
    <mergeCell ref="OC36:OE36"/>
    <mergeCell ref="NK36:NM36"/>
    <mergeCell ref="NN36:NP36"/>
    <mergeCell ref="NQ36:NS36"/>
    <mergeCell ref="NT36:NV36"/>
    <mergeCell ref="NB36:ND36"/>
    <mergeCell ref="NE36:NG36"/>
    <mergeCell ref="NH36:NJ36"/>
    <mergeCell ref="MS36:MU36"/>
    <mergeCell ref="MV36:MX36"/>
    <mergeCell ref="MY36:NA36"/>
    <mergeCell ref="MG36:MI36"/>
    <mergeCell ref="MJ36:ML36"/>
    <mergeCell ref="MM36:MO36"/>
    <mergeCell ref="MP36:MR36"/>
    <mergeCell ref="LX36:LZ36"/>
    <mergeCell ref="MA36:MC36"/>
    <mergeCell ref="MD36:MF36"/>
    <mergeCell ref="LO36:LQ36"/>
    <mergeCell ref="LR36:LT36"/>
    <mergeCell ref="LU36:LW36"/>
    <mergeCell ref="LC36:LE36"/>
    <mergeCell ref="LF36:LH36"/>
    <mergeCell ref="LI36:LK36"/>
    <mergeCell ref="LL36:LN36"/>
    <mergeCell ref="KT36:KV36"/>
    <mergeCell ref="KW36:KY36"/>
    <mergeCell ref="KZ36:LB36"/>
    <mergeCell ref="KK36:KM36"/>
    <mergeCell ref="KN36:KP36"/>
    <mergeCell ref="KQ36:KS36"/>
    <mergeCell ref="RR36:RT36"/>
    <mergeCell ref="RU36:RW36"/>
    <mergeCell ref="RX36:RZ36"/>
    <mergeCell ref="RI36:RK36"/>
    <mergeCell ref="RL36:RN36"/>
    <mergeCell ref="RO36:RQ36"/>
    <mergeCell ref="QW36:QY36"/>
    <mergeCell ref="QZ36:RB36"/>
    <mergeCell ref="RC36:RE36"/>
    <mergeCell ref="RF36:RH36"/>
    <mergeCell ref="QN36:QP36"/>
    <mergeCell ref="QQ36:QS36"/>
    <mergeCell ref="QT36:QV36"/>
    <mergeCell ref="QE36:QG36"/>
    <mergeCell ref="QH36:QJ36"/>
    <mergeCell ref="QK36:QM36"/>
    <mergeCell ref="PS36:PU36"/>
    <mergeCell ref="PV36:PX36"/>
    <mergeCell ref="PY36:QA36"/>
    <mergeCell ref="QB36:QD36"/>
    <mergeCell ref="PJ36:PL36"/>
    <mergeCell ref="PM36:PO36"/>
    <mergeCell ref="PP36:PR36"/>
    <mergeCell ref="PA36:PC36"/>
    <mergeCell ref="PD36:PF36"/>
    <mergeCell ref="PG36:PI36"/>
    <mergeCell ref="OO36:OQ36"/>
    <mergeCell ref="OR36:OT36"/>
    <mergeCell ref="OU36:OW36"/>
    <mergeCell ref="OX36:OZ36"/>
    <mergeCell ref="OF36:OH36"/>
    <mergeCell ref="OI36:OK36"/>
    <mergeCell ref="OL36:ON36"/>
    <mergeCell ref="VM36:VO36"/>
    <mergeCell ref="VP36:VR36"/>
    <mergeCell ref="VS36:VU36"/>
    <mergeCell ref="VV36:VX36"/>
    <mergeCell ref="VD36:VF36"/>
    <mergeCell ref="VG36:VI36"/>
    <mergeCell ref="VJ36:VL36"/>
    <mergeCell ref="UU36:UW36"/>
    <mergeCell ref="UX36:UZ36"/>
    <mergeCell ref="VA36:VC36"/>
    <mergeCell ref="UI36:UK36"/>
    <mergeCell ref="UL36:UN36"/>
    <mergeCell ref="UO36:UQ36"/>
    <mergeCell ref="UR36:UT36"/>
    <mergeCell ref="TZ36:UB36"/>
    <mergeCell ref="UC36:UE36"/>
    <mergeCell ref="UF36:UH36"/>
    <mergeCell ref="TQ36:TS36"/>
    <mergeCell ref="TT36:TV36"/>
    <mergeCell ref="TW36:TY36"/>
    <mergeCell ref="TE36:TG36"/>
    <mergeCell ref="TH36:TJ36"/>
    <mergeCell ref="TK36:TM36"/>
    <mergeCell ref="TN36:TP36"/>
    <mergeCell ref="SV36:SX36"/>
    <mergeCell ref="SY36:TA36"/>
    <mergeCell ref="TB36:TD36"/>
    <mergeCell ref="SM36:SO36"/>
    <mergeCell ref="SP36:SR36"/>
    <mergeCell ref="SS36:SU36"/>
    <mergeCell ref="SA36:SC36"/>
    <mergeCell ref="SD36:SF36"/>
    <mergeCell ref="SG36:SI36"/>
    <mergeCell ref="SJ36:SL36"/>
    <mergeCell ref="ZK36:ZM36"/>
    <mergeCell ref="ZN36:ZP36"/>
    <mergeCell ref="ZQ36:ZS36"/>
    <mergeCell ref="YY36:ZA36"/>
    <mergeCell ref="ZB36:ZD36"/>
    <mergeCell ref="ZE36:ZG36"/>
    <mergeCell ref="ZH36:ZJ36"/>
    <mergeCell ref="YP36:YR36"/>
    <mergeCell ref="YS36:YU36"/>
    <mergeCell ref="YV36:YX36"/>
    <mergeCell ref="YG36:YI36"/>
    <mergeCell ref="YJ36:YL36"/>
    <mergeCell ref="YM36:YO36"/>
    <mergeCell ref="XU36:XW36"/>
    <mergeCell ref="XX36:XZ36"/>
    <mergeCell ref="YA36:YC36"/>
    <mergeCell ref="YD36:YF36"/>
    <mergeCell ref="XL36:XN36"/>
    <mergeCell ref="XO36:XQ36"/>
    <mergeCell ref="XR36:XT36"/>
    <mergeCell ref="XC36:XE36"/>
    <mergeCell ref="XF36:XH36"/>
    <mergeCell ref="XI36:XK36"/>
    <mergeCell ref="WQ36:WS36"/>
    <mergeCell ref="WT36:WV36"/>
    <mergeCell ref="WW36:WY36"/>
    <mergeCell ref="WZ36:XB36"/>
    <mergeCell ref="WH36:WJ36"/>
    <mergeCell ref="WK36:WM36"/>
    <mergeCell ref="WN36:WP36"/>
    <mergeCell ref="VY36:WA36"/>
    <mergeCell ref="WB36:WD36"/>
    <mergeCell ref="WE36:WG36"/>
    <mergeCell ref="ADF36:ADH36"/>
    <mergeCell ref="ADI36:ADK36"/>
    <mergeCell ref="ADL36:ADN36"/>
    <mergeCell ref="ACW36:ACY36"/>
    <mergeCell ref="ACZ36:ADB36"/>
    <mergeCell ref="ADC36:ADE36"/>
    <mergeCell ref="ACK36:ACM36"/>
    <mergeCell ref="ACN36:ACP36"/>
    <mergeCell ref="ACQ36:ACS36"/>
    <mergeCell ref="ACT36:ACV36"/>
    <mergeCell ref="ACB36:ACD36"/>
    <mergeCell ref="ACE36:ACG36"/>
    <mergeCell ref="ACH36:ACJ36"/>
    <mergeCell ref="ABS36:ABU36"/>
    <mergeCell ref="ABV36:ABX36"/>
    <mergeCell ref="ABY36:ACA36"/>
    <mergeCell ref="ABG36:ABI36"/>
    <mergeCell ref="ABJ36:ABL36"/>
    <mergeCell ref="ABM36:ABO36"/>
    <mergeCell ref="ABP36:ABR36"/>
    <mergeCell ref="AAX36:AAZ36"/>
    <mergeCell ref="ABA36:ABC36"/>
    <mergeCell ref="ABD36:ABF36"/>
    <mergeCell ref="AAO36:AAQ36"/>
    <mergeCell ref="AAR36:AAT36"/>
    <mergeCell ref="AAU36:AAW36"/>
    <mergeCell ref="AAC36:AAE36"/>
    <mergeCell ref="AAF36:AAH36"/>
    <mergeCell ref="AAI36:AAK36"/>
    <mergeCell ref="AAL36:AAN36"/>
    <mergeCell ref="ZT36:ZV36"/>
    <mergeCell ref="ZW36:ZY36"/>
    <mergeCell ref="ZZ36:AAB36"/>
    <mergeCell ref="AHA36:AHC36"/>
    <mergeCell ref="AHD36:AHF36"/>
    <mergeCell ref="AHG36:AHI36"/>
    <mergeCell ref="AHJ36:AHL36"/>
    <mergeCell ref="AGR36:AGT36"/>
    <mergeCell ref="AGU36:AGW36"/>
    <mergeCell ref="AGX36:AGZ36"/>
    <mergeCell ref="AGI36:AGK36"/>
    <mergeCell ref="AGL36:AGN36"/>
    <mergeCell ref="AGO36:AGQ36"/>
    <mergeCell ref="AFW36:AFY36"/>
    <mergeCell ref="AFZ36:AGB36"/>
    <mergeCell ref="AGC36:AGE36"/>
    <mergeCell ref="AGF36:AGH36"/>
    <mergeCell ref="AFN36:AFP36"/>
    <mergeCell ref="AFQ36:AFS36"/>
    <mergeCell ref="AFT36:AFV36"/>
    <mergeCell ref="AFE36:AFG36"/>
    <mergeCell ref="AFH36:AFJ36"/>
    <mergeCell ref="AFK36:AFM36"/>
    <mergeCell ref="AES36:AEU36"/>
    <mergeCell ref="AEV36:AEX36"/>
    <mergeCell ref="AEY36:AFA36"/>
    <mergeCell ref="AFB36:AFD36"/>
    <mergeCell ref="AEJ36:AEL36"/>
    <mergeCell ref="AEM36:AEO36"/>
    <mergeCell ref="AEP36:AER36"/>
    <mergeCell ref="AEA36:AEC36"/>
    <mergeCell ref="AED36:AEF36"/>
    <mergeCell ref="AEG36:AEI36"/>
    <mergeCell ref="ADO36:ADQ36"/>
    <mergeCell ref="ADR36:ADT36"/>
    <mergeCell ref="ADU36:ADW36"/>
    <mergeCell ref="ADX36:ADZ36"/>
    <mergeCell ref="AKY36:ALA36"/>
    <mergeCell ref="ALB36:ALD36"/>
    <mergeCell ref="ALE36:ALG36"/>
    <mergeCell ref="AKM36:AKO36"/>
    <mergeCell ref="AKP36:AKR36"/>
    <mergeCell ref="AKS36:AKU36"/>
    <mergeCell ref="AKV36:AKX36"/>
    <mergeCell ref="AKD36:AKF36"/>
    <mergeCell ref="AKG36:AKI36"/>
    <mergeCell ref="AKJ36:AKL36"/>
    <mergeCell ref="AJU36:AJW36"/>
    <mergeCell ref="AJX36:AJZ36"/>
    <mergeCell ref="AKA36:AKC36"/>
    <mergeCell ref="AJI36:AJK36"/>
    <mergeCell ref="AJL36:AJN36"/>
    <mergeCell ref="AJO36:AJQ36"/>
    <mergeCell ref="AJR36:AJT36"/>
    <mergeCell ref="AIZ36:AJB36"/>
    <mergeCell ref="AJC36:AJE36"/>
    <mergeCell ref="AJF36:AJH36"/>
    <mergeCell ref="AIQ36:AIS36"/>
    <mergeCell ref="AIT36:AIV36"/>
    <mergeCell ref="AIW36:AIY36"/>
    <mergeCell ref="AIE36:AIG36"/>
    <mergeCell ref="AIH36:AIJ36"/>
    <mergeCell ref="AIK36:AIM36"/>
    <mergeCell ref="AIN36:AIP36"/>
    <mergeCell ref="AHV36:AHX36"/>
    <mergeCell ref="AHY36:AIA36"/>
    <mergeCell ref="AIB36:AID36"/>
    <mergeCell ref="AHM36:AHO36"/>
    <mergeCell ref="AHP36:AHR36"/>
    <mergeCell ref="AHS36:AHU36"/>
    <mergeCell ref="AOT36:AOV36"/>
    <mergeCell ref="AOW36:AOY36"/>
    <mergeCell ref="AOZ36:APB36"/>
    <mergeCell ref="AOK36:AOM36"/>
    <mergeCell ref="AON36:AOP36"/>
    <mergeCell ref="AOQ36:AOS36"/>
    <mergeCell ref="ANY36:AOA36"/>
    <mergeCell ref="AOB36:AOD36"/>
    <mergeCell ref="AOE36:AOG36"/>
    <mergeCell ref="AOH36:AOJ36"/>
    <mergeCell ref="ANP36:ANR36"/>
    <mergeCell ref="ANS36:ANU36"/>
    <mergeCell ref="ANV36:ANX36"/>
    <mergeCell ref="ANG36:ANI36"/>
    <mergeCell ref="ANJ36:ANL36"/>
    <mergeCell ref="ANM36:ANO36"/>
    <mergeCell ref="AMU36:AMW36"/>
    <mergeCell ref="AMX36:AMZ36"/>
    <mergeCell ref="ANA36:ANC36"/>
    <mergeCell ref="AND36:ANF36"/>
    <mergeCell ref="AML36:AMN36"/>
    <mergeCell ref="AMO36:AMQ36"/>
    <mergeCell ref="AMR36:AMT36"/>
    <mergeCell ref="AMC36:AME36"/>
    <mergeCell ref="AMF36:AMH36"/>
    <mergeCell ref="AMI36:AMK36"/>
    <mergeCell ref="ALQ36:ALS36"/>
    <mergeCell ref="ALT36:ALV36"/>
    <mergeCell ref="ALW36:ALY36"/>
    <mergeCell ref="ALZ36:AMB36"/>
    <mergeCell ref="ALH36:ALJ36"/>
    <mergeCell ref="ALK36:ALM36"/>
    <mergeCell ref="ALN36:ALP36"/>
    <mergeCell ref="ASO36:ASQ36"/>
    <mergeCell ref="ASR36:AST36"/>
    <mergeCell ref="ASU36:ASW36"/>
    <mergeCell ref="ASX36:ASZ36"/>
    <mergeCell ref="ASF36:ASH36"/>
    <mergeCell ref="ASI36:ASK36"/>
    <mergeCell ref="ASL36:ASN36"/>
    <mergeCell ref="ARW36:ARY36"/>
    <mergeCell ref="ARZ36:ASB36"/>
    <mergeCell ref="ASC36:ASE36"/>
    <mergeCell ref="ARK36:ARM36"/>
    <mergeCell ref="ARN36:ARP36"/>
    <mergeCell ref="ARQ36:ARS36"/>
    <mergeCell ref="ART36:ARV36"/>
    <mergeCell ref="ARB36:ARD36"/>
    <mergeCell ref="ARE36:ARG36"/>
    <mergeCell ref="ARH36:ARJ36"/>
    <mergeCell ref="AQS36:AQU36"/>
    <mergeCell ref="AQV36:AQX36"/>
    <mergeCell ref="AQY36:ARA36"/>
    <mergeCell ref="AQG36:AQI36"/>
    <mergeCell ref="AQJ36:AQL36"/>
    <mergeCell ref="AQM36:AQO36"/>
    <mergeCell ref="AQP36:AQR36"/>
    <mergeCell ref="APX36:APZ36"/>
    <mergeCell ref="AQA36:AQC36"/>
    <mergeCell ref="AQD36:AQF36"/>
    <mergeCell ref="APO36:APQ36"/>
    <mergeCell ref="APR36:APT36"/>
    <mergeCell ref="APU36:APW36"/>
    <mergeCell ref="APC36:APE36"/>
    <mergeCell ref="APF36:APH36"/>
    <mergeCell ref="API36:APK36"/>
    <mergeCell ref="APL36:APN36"/>
    <mergeCell ref="AWM36:AWO36"/>
    <mergeCell ref="AWP36:AWR36"/>
    <mergeCell ref="AWS36:AWU36"/>
    <mergeCell ref="AWA36:AWC36"/>
    <mergeCell ref="AWD36:AWF36"/>
    <mergeCell ref="AWG36:AWI36"/>
    <mergeCell ref="AWJ36:AWL36"/>
    <mergeCell ref="AVR36:AVT36"/>
    <mergeCell ref="AVU36:AVW36"/>
    <mergeCell ref="AVX36:AVZ36"/>
    <mergeCell ref="AVI36:AVK36"/>
    <mergeCell ref="AVL36:AVN36"/>
    <mergeCell ref="AVO36:AVQ36"/>
    <mergeCell ref="AUW36:AUY36"/>
    <mergeCell ref="AUZ36:AVB36"/>
    <mergeCell ref="AVC36:AVE36"/>
    <mergeCell ref="AVF36:AVH36"/>
    <mergeCell ref="AUN36:AUP36"/>
    <mergeCell ref="AUQ36:AUS36"/>
    <mergeCell ref="AUT36:AUV36"/>
    <mergeCell ref="AUE36:AUG36"/>
    <mergeCell ref="AUH36:AUJ36"/>
    <mergeCell ref="AUK36:AUM36"/>
    <mergeCell ref="ATS36:ATU36"/>
    <mergeCell ref="ATV36:ATX36"/>
    <mergeCell ref="ATY36:AUA36"/>
    <mergeCell ref="AUB36:AUD36"/>
    <mergeCell ref="ATJ36:ATL36"/>
    <mergeCell ref="ATM36:ATO36"/>
    <mergeCell ref="ATP36:ATR36"/>
    <mergeCell ref="ATA36:ATC36"/>
    <mergeCell ref="ATD36:ATF36"/>
    <mergeCell ref="ATG36:ATI36"/>
    <mergeCell ref="BAH36:BAJ36"/>
    <mergeCell ref="BAK36:BAM36"/>
    <mergeCell ref="BAN36:BAP36"/>
    <mergeCell ref="AZY36:BAA36"/>
    <mergeCell ref="BAB36:BAD36"/>
    <mergeCell ref="BAE36:BAG36"/>
    <mergeCell ref="AZM36:AZO36"/>
    <mergeCell ref="AZP36:AZR36"/>
    <mergeCell ref="AZS36:AZU36"/>
    <mergeCell ref="AZV36:AZX36"/>
    <mergeCell ref="AZD36:AZF36"/>
    <mergeCell ref="AZG36:AZI36"/>
    <mergeCell ref="AZJ36:AZL36"/>
    <mergeCell ref="AYU36:AYW36"/>
    <mergeCell ref="AYX36:AYZ36"/>
    <mergeCell ref="AZA36:AZC36"/>
    <mergeCell ref="AYI36:AYK36"/>
    <mergeCell ref="AYL36:AYN36"/>
    <mergeCell ref="AYO36:AYQ36"/>
    <mergeCell ref="AYR36:AYT36"/>
    <mergeCell ref="AXZ36:AYB36"/>
    <mergeCell ref="AYC36:AYE36"/>
    <mergeCell ref="AYF36:AYH36"/>
    <mergeCell ref="AXQ36:AXS36"/>
    <mergeCell ref="AXT36:AXV36"/>
    <mergeCell ref="AXW36:AXY36"/>
    <mergeCell ref="AXE36:AXG36"/>
    <mergeCell ref="AXH36:AXJ36"/>
    <mergeCell ref="AXK36:AXM36"/>
    <mergeCell ref="AXN36:AXP36"/>
    <mergeCell ref="AWV36:AWX36"/>
    <mergeCell ref="AWY36:AXA36"/>
    <mergeCell ref="AXB36:AXD36"/>
    <mergeCell ref="BEC36:BEE36"/>
    <mergeCell ref="BEF36:BEH36"/>
    <mergeCell ref="BEI36:BEK36"/>
    <mergeCell ref="BEL36:BEN36"/>
    <mergeCell ref="BDT36:BDV36"/>
    <mergeCell ref="BDW36:BDY36"/>
    <mergeCell ref="BDZ36:BEB36"/>
    <mergeCell ref="BDK36:BDM36"/>
    <mergeCell ref="BDN36:BDP36"/>
    <mergeCell ref="BDQ36:BDS36"/>
    <mergeCell ref="BCY36:BDA36"/>
    <mergeCell ref="BDB36:BDD36"/>
    <mergeCell ref="BDE36:BDG36"/>
    <mergeCell ref="BDH36:BDJ36"/>
    <mergeCell ref="BCP36:BCR36"/>
    <mergeCell ref="BCS36:BCU36"/>
    <mergeCell ref="BCV36:BCX36"/>
    <mergeCell ref="BCG36:BCI36"/>
    <mergeCell ref="BCJ36:BCL36"/>
    <mergeCell ref="BCM36:BCO36"/>
    <mergeCell ref="BBU36:BBW36"/>
    <mergeCell ref="BBX36:BBZ36"/>
    <mergeCell ref="BCA36:BCC36"/>
    <mergeCell ref="BCD36:BCF36"/>
    <mergeCell ref="BBL36:BBN36"/>
    <mergeCell ref="BBO36:BBQ36"/>
    <mergeCell ref="BBR36:BBT36"/>
    <mergeCell ref="BBC36:BBE36"/>
    <mergeCell ref="BBF36:BBH36"/>
    <mergeCell ref="BBI36:BBK36"/>
    <mergeCell ref="BAQ36:BAS36"/>
    <mergeCell ref="BAT36:BAV36"/>
    <mergeCell ref="BAW36:BAY36"/>
    <mergeCell ref="BAZ36:BBB36"/>
    <mergeCell ref="BIA36:BIC36"/>
    <mergeCell ref="BID36:BIF36"/>
    <mergeCell ref="BIG36:BII36"/>
    <mergeCell ref="BHO36:BHQ36"/>
    <mergeCell ref="BHR36:BHT36"/>
    <mergeCell ref="BHU36:BHW36"/>
    <mergeCell ref="BHX36:BHZ36"/>
    <mergeCell ref="BHF36:BHH36"/>
    <mergeCell ref="BHI36:BHK36"/>
    <mergeCell ref="BHL36:BHN36"/>
    <mergeCell ref="BGW36:BGY36"/>
    <mergeCell ref="BGZ36:BHB36"/>
    <mergeCell ref="BHC36:BHE36"/>
    <mergeCell ref="BGK36:BGM36"/>
    <mergeCell ref="BGN36:BGP36"/>
    <mergeCell ref="BGQ36:BGS36"/>
    <mergeCell ref="BGT36:BGV36"/>
    <mergeCell ref="BGB36:BGD36"/>
    <mergeCell ref="BGE36:BGG36"/>
    <mergeCell ref="BGH36:BGJ36"/>
    <mergeCell ref="BFS36:BFU36"/>
    <mergeCell ref="BFV36:BFX36"/>
    <mergeCell ref="BFY36:BGA36"/>
    <mergeCell ref="BFG36:BFI36"/>
    <mergeCell ref="BFJ36:BFL36"/>
    <mergeCell ref="BFM36:BFO36"/>
    <mergeCell ref="BFP36:BFR36"/>
    <mergeCell ref="BEX36:BEZ36"/>
    <mergeCell ref="BFA36:BFC36"/>
    <mergeCell ref="BFD36:BFF36"/>
    <mergeCell ref="BEO36:BEQ36"/>
    <mergeCell ref="BER36:BET36"/>
    <mergeCell ref="BEU36:BEW36"/>
    <mergeCell ref="BLV36:BLX36"/>
    <mergeCell ref="BLY36:BMA36"/>
    <mergeCell ref="BMB36:BMD36"/>
    <mergeCell ref="BLM36:BLO36"/>
    <mergeCell ref="BLP36:BLR36"/>
    <mergeCell ref="BLS36:BLU36"/>
    <mergeCell ref="BLA36:BLC36"/>
    <mergeCell ref="BLD36:BLF36"/>
    <mergeCell ref="BLG36:BLI36"/>
    <mergeCell ref="BLJ36:BLL36"/>
    <mergeCell ref="BKR36:BKT36"/>
    <mergeCell ref="BKU36:BKW36"/>
    <mergeCell ref="BKX36:BKZ36"/>
    <mergeCell ref="BKI36:BKK36"/>
    <mergeCell ref="BKL36:BKN36"/>
    <mergeCell ref="BKO36:BKQ36"/>
    <mergeCell ref="BJW36:BJY36"/>
    <mergeCell ref="BJZ36:BKB36"/>
    <mergeCell ref="BKC36:BKE36"/>
    <mergeCell ref="BKF36:BKH36"/>
    <mergeCell ref="BJN36:BJP36"/>
    <mergeCell ref="BJQ36:BJS36"/>
    <mergeCell ref="BJT36:BJV36"/>
    <mergeCell ref="BJE36:BJG36"/>
    <mergeCell ref="BJH36:BJJ36"/>
    <mergeCell ref="BJK36:BJM36"/>
    <mergeCell ref="BIS36:BIU36"/>
    <mergeCell ref="BIV36:BIX36"/>
    <mergeCell ref="BIY36:BJA36"/>
    <mergeCell ref="BJB36:BJD36"/>
    <mergeCell ref="BIJ36:BIL36"/>
    <mergeCell ref="BIM36:BIO36"/>
    <mergeCell ref="BIP36:BIR36"/>
    <mergeCell ref="BPQ36:BPS36"/>
    <mergeCell ref="BPT36:BPV36"/>
    <mergeCell ref="BPW36:BPY36"/>
    <mergeCell ref="BPZ36:BQB36"/>
    <mergeCell ref="BPH36:BPJ36"/>
    <mergeCell ref="BPK36:BPM36"/>
    <mergeCell ref="BPN36:BPP36"/>
    <mergeCell ref="BOY36:BPA36"/>
    <mergeCell ref="BPB36:BPD36"/>
    <mergeCell ref="BPE36:BPG36"/>
    <mergeCell ref="BOM36:BOO36"/>
    <mergeCell ref="BOP36:BOR36"/>
    <mergeCell ref="BOS36:BOU36"/>
    <mergeCell ref="BOV36:BOX36"/>
    <mergeCell ref="BOD36:BOF36"/>
    <mergeCell ref="BOG36:BOI36"/>
    <mergeCell ref="BOJ36:BOL36"/>
    <mergeCell ref="BNU36:BNW36"/>
    <mergeCell ref="BNX36:BNZ36"/>
    <mergeCell ref="BOA36:BOC36"/>
    <mergeCell ref="BNI36:BNK36"/>
    <mergeCell ref="BNL36:BNN36"/>
    <mergeCell ref="BNO36:BNQ36"/>
    <mergeCell ref="BNR36:BNT36"/>
    <mergeCell ref="BMZ36:BNB36"/>
    <mergeCell ref="BNC36:BNE36"/>
    <mergeCell ref="BNF36:BNH36"/>
    <mergeCell ref="BMQ36:BMS36"/>
    <mergeCell ref="BMT36:BMV36"/>
    <mergeCell ref="BMW36:BMY36"/>
    <mergeCell ref="BME36:BMG36"/>
    <mergeCell ref="BMH36:BMJ36"/>
    <mergeCell ref="BMK36:BMM36"/>
    <mergeCell ref="BMN36:BMP36"/>
    <mergeCell ref="BTO36:BTQ36"/>
    <mergeCell ref="BTR36:BTT36"/>
    <mergeCell ref="BTU36:BTW36"/>
    <mergeCell ref="BTC36:BTE36"/>
    <mergeCell ref="BTF36:BTH36"/>
    <mergeCell ref="BTI36:BTK36"/>
    <mergeCell ref="BTL36:BTN36"/>
    <mergeCell ref="BST36:BSV36"/>
    <mergeCell ref="BSW36:BSY36"/>
    <mergeCell ref="BSZ36:BTB36"/>
    <mergeCell ref="BSK36:BSM36"/>
    <mergeCell ref="BSN36:BSP36"/>
    <mergeCell ref="BSQ36:BSS36"/>
    <mergeCell ref="BRY36:BSA36"/>
    <mergeCell ref="BSB36:BSD36"/>
    <mergeCell ref="BSE36:BSG36"/>
    <mergeCell ref="BSH36:BSJ36"/>
    <mergeCell ref="BRP36:BRR36"/>
    <mergeCell ref="BRS36:BRU36"/>
    <mergeCell ref="BRV36:BRX36"/>
    <mergeCell ref="BRG36:BRI36"/>
    <mergeCell ref="BRJ36:BRL36"/>
    <mergeCell ref="BRM36:BRO36"/>
    <mergeCell ref="BQU36:BQW36"/>
    <mergeCell ref="BQX36:BQZ36"/>
    <mergeCell ref="BRA36:BRC36"/>
    <mergeCell ref="BRD36:BRF36"/>
    <mergeCell ref="BQL36:BQN36"/>
    <mergeCell ref="BQO36:BQQ36"/>
    <mergeCell ref="BQR36:BQT36"/>
    <mergeCell ref="BQC36:BQE36"/>
    <mergeCell ref="BQF36:BQH36"/>
    <mergeCell ref="BQI36:BQK36"/>
    <mergeCell ref="BXJ36:BXL36"/>
    <mergeCell ref="BXM36:BXO36"/>
    <mergeCell ref="BXP36:BXR36"/>
    <mergeCell ref="BXA36:BXC36"/>
    <mergeCell ref="BXD36:BXF36"/>
    <mergeCell ref="BXG36:BXI36"/>
    <mergeCell ref="BWO36:BWQ36"/>
    <mergeCell ref="BWR36:BWT36"/>
    <mergeCell ref="BWU36:BWW36"/>
    <mergeCell ref="BWX36:BWZ36"/>
    <mergeCell ref="BWF36:BWH36"/>
    <mergeCell ref="BWI36:BWK36"/>
    <mergeCell ref="BWL36:BWN36"/>
    <mergeCell ref="BVW36:BVY36"/>
    <mergeCell ref="BVZ36:BWB36"/>
    <mergeCell ref="BWC36:BWE36"/>
    <mergeCell ref="BVK36:BVM36"/>
    <mergeCell ref="BVN36:BVP36"/>
    <mergeCell ref="BVQ36:BVS36"/>
    <mergeCell ref="BVT36:BVV36"/>
    <mergeCell ref="BVB36:BVD36"/>
    <mergeCell ref="BVE36:BVG36"/>
    <mergeCell ref="BVH36:BVJ36"/>
    <mergeCell ref="BUS36:BUU36"/>
    <mergeCell ref="BUV36:BUX36"/>
    <mergeCell ref="BUY36:BVA36"/>
    <mergeCell ref="BUG36:BUI36"/>
    <mergeCell ref="BUJ36:BUL36"/>
    <mergeCell ref="BUM36:BUO36"/>
    <mergeCell ref="BUP36:BUR36"/>
    <mergeCell ref="BTX36:BTZ36"/>
    <mergeCell ref="BUA36:BUC36"/>
    <mergeCell ref="BUD36:BUF36"/>
    <mergeCell ref="CBE36:CBG36"/>
    <mergeCell ref="CBH36:CBJ36"/>
    <mergeCell ref="CBK36:CBM36"/>
    <mergeCell ref="CBN36:CBP36"/>
    <mergeCell ref="CAV36:CAX36"/>
    <mergeCell ref="CAY36:CBA36"/>
    <mergeCell ref="CBB36:CBD36"/>
    <mergeCell ref="CAM36:CAO36"/>
    <mergeCell ref="CAP36:CAR36"/>
    <mergeCell ref="CAS36:CAU36"/>
    <mergeCell ref="CAA36:CAC36"/>
    <mergeCell ref="CAD36:CAF36"/>
    <mergeCell ref="CAG36:CAI36"/>
    <mergeCell ref="CAJ36:CAL36"/>
    <mergeCell ref="BZR36:BZT36"/>
    <mergeCell ref="BZU36:BZW36"/>
    <mergeCell ref="BZX36:BZZ36"/>
    <mergeCell ref="BZI36:BZK36"/>
    <mergeCell ref="BZL36:BZN36"/>
    <mergeCell ref="BZO36:BZQ36"/>
    <mergeCell ref="BYW36:BYY36"/>
    <mergeCell ref="BYZ36:BZB36"/>
    <mergeCell ref="BZC36:BZE36"/>
    <mergeCell ref="BZF36:BZH36"/>
    <mergeCell ref="BYN36:BYP36"/>
    <mergeCell ref="BYQ36:BYS36"/>
    <mergeCell ref="BYT36:BYV36"/>
    <mergeCell ref="BYE36:BYG36"/>
    <mergeCell ref="BYH36:BYJ36"/>
    <mergeCell ref="BYK36:BYM36"/>
    <mergeCell ref="BXS36:BXU36"/>
    <mergeCell ref="BXV36:BXX36"/>
    <mergeCell ref="BXY36:BYA36"/>
    <mergeCell ref="BYB36:BYD36"/>
    <mergeCell ref="CFC36:CFE36"/>
    <mergeCell ref="CFF36:CFH36"/>
    <mergeCell ref="CFI36:CFK36"/>
    <mergeCell ref="CEQ36:CES36"/>
    <mergeCell ref="CET36:CEV36"/>
    <mergeCell ref="CEW36:CEY36"/>
    <mergeCell ref="CEZ36:CFB36"/>
    <mergeCell ref="CEH36:CEJ36"/>
    <mergeCell ref="CEK36:CEM36"/>
    <mergeCell ref="CEN36:CEP36"/>
    <mergeCell ref="CDY36:CEA36"/>
    <mergeCell ref="CEB36:CED36"/>
    <mergeCell ref="CEE36:CEG36"/>
    <mergeCell ref="CDM36:CDO36"/>
    <mergeCell ref="CDP36:CDR36"/>
    <mergeCell ref="CDS36:CDU36"/>
    <mergeCell ref="CDV36:CDX36"/>
    <mergeCell ref="CDD36:CDF36"/>
    <mergeCell ref="CDG36:CDI36"/>
    <mergeCell ref="CDJ36:CDL36"/>
    <mergeCell ref="CCU36:CCW36"/>
    <mergeCell ref="CCX36:CCZ36"/>
    <mergeCell ref="CDA36:CDC36"/>
    <mergeCell ref="CCI36:CCK36"/>
    <mergeCell ref="CCL36:CCN36"/>
    <mergeCell ref="CCO36:CCQ36"/>
    <mergeCell ref="CCR36:CCT36"/>
    <mergeCell ref="CBZ36:CCB36"/>
    <mergeCell ref="CCC36:CCE36"/>
    <mergeCell ref="CCF36:CCH36"/>
    <mergeCell ref="CBQ36:CBS36"/>
    <mergeCell ref="CBT36:CBV36"/>
    <mergeCell ref="CBW36:CBY36"/>
    <mergeCell ref="CIX36:CIZ36"/>
    <mergeCell ref="CJA36:CJC36"/>
    <mergeCell ref="CJD36:CJF36"/>
    <mergeCell ref="CIO36:CIQ36"/>
    <mergeCell ref="CIR36:CIT36"/>
    <mergeCell ref="CIU36:CIW36"/>
    <mergeCell ref="CIC36:CIE36"/>
    <mergeCell ref="CIF36:CIH36"/>
    <mergeCell ref="CII36:CIK36"/>
    <mergeCell ref="CIL36:CIN36"/>
    <mergeCell ref="CHT36:CHV36"/>
    <mergeCell ref="CHW36:CHY36"/>
    <mergeCell ref="CHZ36:CIB36"/>
    <mergeCell ref="CHK36:CHM36"/>
    <mergeCell ref="CHN36:CHP36"/>
    <mergeCell ref="CHQ36:CHS36"/>
    <mergeCell ref="CGY36:CHA36"/>
    <mergeCell ref="CHB36:CHD36"/>
    <mergeCell ref="CHE36:CHG36"/>
    <mergeCell ref="CHH36:CHJ36"/>
    <mergeCell ref="CGP36:CGR36"/>
    <mergeCell ref="CGS36:CGU36"/>
    <mergeCell ref="CGV36:CGX36"/>
    <mergeCell ref="CGG36:CGI36"/>
    <mergeCell ref="CGJ36:CGL36"/>
    <mergeCell ref="CGM36:CGO36"/>
    <mergeCell ref="CFU36:CFW36"/>
    <mergeCell ref="CFX36:CFZ36"/>
    <mergeCell ref="CGA36:CGC36"/>
    <mergeCell ref="CGD36:CGF36"/>
    <mergeCell ref="CFL36:CFN36"/>
    <mergeCell ref="CFO36:CFQ36"/>
    <mergeCell ref="CFR36:CFT36"/>
    <mergeCell ref="CMS36:CMU36"/>
    <mergeCell ref="CMV36:CMX36"/>
    <mergeCell ref="CMY36:CNA36"/>
    <mergeCell ref="CNB36:CND36"/>
    <mergeCell ref="CMJ36:CML36"/>
    <mergeCell ref="CMM36:CMO36"/>
    <mergeCell ref="CMP36:CMR36"/>
    <mergeCell ref="CMA36:CMC36"/>
    <mergeCell ref="CMD36:CMF36"/>
    <mergeCell ref="CMG36:CMI36"/>
    <mergeCell ref="CLO36:CLQ36"/>
    <mergeCell ref="CLR36:CLT36"/>
    <mergeCell ref="CLU36:CLW36"/>
    <mergeCell ref="CLX36:CLZ36"/>
    <mergeCell ref="CLF36:CLH36"/>
    <mergeCell ref="CLI36:CLK36"/>
    <mergeCell ref="CLL36:CLN36"/>
    <mergeCell ref="CKW36:CKY36"/>
    <mergeCell ref="CKZ36:CLB36"/>
    <mergeCell ref="CLC36:CLE36"/>
    <mergeCell ref="CKK36:CKM36"/>
    <mergeCell ref="CKN36:CKP36"/>
    <mergeCell ref="CKQ36:CKS36"/>
    <mergeCell ref="CKT36:CKV36"/>
    <mergeCell ref="CKB36:CKD36"/>
    <mergeCell ref="CKE36:CKG36"/>
    <mergeCell ref="CKH36:CKJ36"/>
    <mergeCell ref="CJS36:CJU36"/>
    <mergeCell ref="CJV36:CJX36"/>
    <mergeCell ref="CJY36:CKA36"/>
    <mergeCell ref="CJG36:CJI36"/>
    <mergeCell ref="CJJ36:CJL36"/>
    <mergeCell ref="CJM36:CJO36"/>
    <mergeCell ref="CJP36:CJR36"/>
    <mergeCell ref="CQQ36:CQS36"/>
    <mergeCell ref="CQT36:CQV36"/>
    <mergeCell ref="CQW36:CQY36"/>
    <mergeCell ref="CQE36:CQG36"/>
    <mergeCell ref="CQH36:CQJ36"/>
    <mergeCell ref="CQK36:CQM36"/>
    <mergeCell ref="CQN36:CQP36"/>
    <mergeCell ref="CPV36:CPX36"/>
    <mergeCell ref="CPY36:CQA36"/>
    <mergeCell ref="CQB36:CQD36"/>
    <mergeCell ref="CPM36:CPO36"/>
    <mergeCell ref="CPP36:CPR36"/>
    <mergeCell ref="CPS36:CPU36"/>
    <mergeCell ref="CPA36:CPC36"/>
    <mergeCell ref="CPD36:CPF36"/>
    <mergeCell ref="CPG36:CPI36"/>
    <mergeCell ref="CPJ36:CPL36"/>
    <mergeCell ref="COR36:COT36"/>
    <mergeCell ref="COU36:COW36"/>
    <mergeCell ref="COX36:COZ36"/>
    <mergeCell ref="COI36:COK36"/>
    <mergeCell ref="COL36:CON36"/>
    <mergeCell ref="COO36:COQ36"/>
    <mergeCell ref="CNW36:CNY36"/>
    <mergeCell ref="CNZ36:COB36"/>
    <mergeCell ref="COC36:COE36"/>
    <mergeCell ref="COF36:COH36"/>
    <mergeCell ref="CNN36:CNP36"/>
    <mergeCell ref="CNQ36:CNS36"/>
    <mergeCell ref="CNT36:CNV36"/>
    <mergeCell ref="CNE36:CNG36"/>
    <mergeCell ref="CNH36:CNJ36"/>
    <mergeCell ref="CNK36:CNM36"/>
    <mergeCell ref="CUL36:CUN36"/>
    <mergeCell ref="CUO36:CUQ36"/>
    <mergeCell ref="CUR36:CUT36"/>
    <mergeCell ref="CUC36:CUE36"/>
    <mergeCell ref="CUF36:CUH36"/>
    <mergeCell ref="CUI36:CUK36"/>
    <mergeCell ref="CTQ36:CTS36"/>
    <mergeCell ref="CTT36:CTV36"/>
    <mergeCell ref="CTW36:CTY36"/>
    <mergeCell ref="CTZ36:CUB36"/>
    <mergeCell ref="CTH36:CTJ36"/>
    <mergeCell ref="CTK36:CTM36"/>
    <mergeCell ref="CTN36:CTP36"/>
    <mergeCell ref="CSY36:CTA36"/>
    <mergeCell ref="CTB36:CTD36"/>
    <mergeCell ref="CTE36:CTG36"/>
    <mergeCell ref="CSM36:CSO36"/>
    <mergeCell ref="CSP36:CSR36"/>
    <mergeCell ref="CSS36:CSU36"/>
    <mergeCell ref="CSV36:CSX36"/>
    <mergeCell ref="CSD36:CSF36"/>
    <mergeCell ref="CSG36:CSI36"/>
    <mergeCell ref="CSJ36:CSL36"/>
    <mergeCell ref="CRU36:CRW36"/>
    <mergeCell ref="CRX36:CRZ36"/>
    <mergeCell ref="CSA36:CSC36"/>
    <mergeCell ref="CRI36:CRK36"/>
    <mergeCell ref="CRL36:CRN36"/>
    <mergeCell ref="CRO36:CRQ36"/>
    <mergeCell ref="CRR36:CRT36"/>
    <mergeCell ref="CQZ36:CRB36"/>
    <mergeCell ref="CRC36:CRE36"/>
    <mergeCell ref="CRF36:CRH36"/>
    <mergeCell ref="CYG36:CYI36"/>
    <mergeCell ref="CYJ36:CYL36"/>
    <mergeCell ref="CYM36:CYO36"/>
    <mergeCell ref="CYP36:CYR36"/>
    <mergeCell ref="CXX36:CXZ36"/>
    <mergeCell ref="CYA36:CYC36"/>
    <mergeCell ref="CYD36:CYF36"/>
    <mergeCell ref="CXO36:CXQ36"/>
    <mergeCell ref="CXR36:CXT36"/>
    <mergeCell ref="CXU36:CXW36"/>
    <mergeCell ref="CXC36:CXE36"/>
    <mergeCell ref="CXF36:CXH36"/>
    <mergeCell ref="CXI36:CXK36"/>
    <mergeCell ref="CXL36:CXN36"/>
    <mergeCell ref="CWT36:CWV36"/>
    <mergeCell ref="CWW36:CWY36"/>
    <mergeCell ref="CWZ36:CXB36"/>
    <mergeCell ref="CWK36:CWM36"/>
    <mergeCell ref="CWN36:CWP36"/>
    <mergeCell ref="CWQ36:CWS36"/>
    <mergeCell ref="CVY36:CWA36"/>
    <mergeCell ref="CWB36:CWD36"/>
    <mergeCell ref="CWE36:CWG36"/>
    <mergeCell ref="CWH36:CWJ36"/>
    <mergeCell ref="CVP36:CVR36"/>
    <mergeCell ref="CVS36:CVU36"/>
    <mergeCell ref="CVV36:CVX36"/>
    <mergeCell ref="CVG36:CVI36"/>
    <mergeCell ref="CVJ36:CVL36"/>
    <mergeCell ref="CVM36:CVO36"/>
    <mergeCell ref="CUU36:CUW36"/>
    <mergeCell ref="CUX36:CUZ36"/>
    <mergeCell ref="CVA36:CVC36"/>
    <mergeCell ref="CVD36:CVF36"/>
    <mergeCell ref="DCE36:DCG36"/>
    <mergeCell ref="DCH36:DCJ36"/>
    <mergeCell ref="DCK36:DCM36"/>
    <mergeCell ref="DBS36:DBU36"/>
    <mergeCell ref="DBV36:DBX36"/>
    <mergeCell ref="DBY36:DCA36"/>
    <mergeCell ref="DCB36:DCD36"/>
    <mergeCell ref="DBJ36:DBL36"/>
    <mergeCell ref="DBM36:DBO36"/>
    <mergeCell ref="DBP36:DBR36"/>
    <mergeCell ref="DBA36:DBC36"/>
    <mergeCell ref="DBD36:DBF36"/>
    <mergeCell ref="DBG36:DBI36"/>
    <mergeCell ref="DAO36:DAQ36"/>
    <mergeCell ref="DAR36:DAT36"/>
    <mergeCell ref="DAU36:DAW36"/>
    <mergeCell ref="DAX36:DAZ36"/>
    <mergeCell ref="DAF36:DAH36"/>
    <mergeCell ref="DAI36:DAK36"/>
    <mergeCell ref="DAL36:DAN36"/>
    <mergeCell ref="CZW36:CZY36"/>
    <mergeCell ref="CZZ36:DAB36"/>
    <mergeCell ref="DAC36:DAE36"/>
    <mergeCell ref="CZK36:CZM36"/>
    <mergeCell ref="CZN36:CZP36"/>
    <mergeCell ref="CZQ36:CZS36"/>
    <mergeCell ref="CZT36:CZV36"/>
    <mergeCell ref="CZB36:CZD36"/>
    <mergeCell ref="CZE36:CZG36"/>
    <mergeCell ref="CZH36:CZJ36"/>
    <mergeCell ref="CYS36:CYU36"/>
    <mergeCell ref="CYV36:CYX36"/>
    <mergeCell ref="CYY36:CZA36"/>
    <mergeCell ref="DFZ36:DGB36"/>
    <mergeCell ref="DGC36:DGE36"/>
    <mergeCell ref="DGF36:DGH36"/>
    <mergeCell ref="DFQ36:DFS36"/>
    <mergeCell ref="DFT36:DFV36"/>
    <mergeCell ref="DFW36:DFY36"/>
    <mergeCell ref="DFE36:DFG36"/>
    <mergeCell ref="DFH36:DFJ36"/>
    <mergeCell ref="DFK36:DFM36"/>
    <mergeCell ref="DFN36:DFP36"/>
    <mergeCell ref="DEV36:DEX36"/>
    <mergeCell ref="DEY36:DFA36"/>
    <mergeCell ref="DFB36:DFD36"/>
    <mergeCell ref="DEM36:DEO36"/>
    <mergeCell ref="DEP36:DER36"/>
    <mergeCell ref="DES36:DEU36"/>
    <mergeCell ref="DEA36:DEC36"/>
    <mergeCell ref="DED36:DEF36"/>
    <mergeCell ref="DEG36:DEI36"/>
    <mergeCell ref="DEJ36:DEL36"/>
    <mergeCell ref="DDR36:DDT36"/>
    <mergeCell ref="DDU36:DDW36"/>
    <mergeCell ref="DDX36:DDZ36"/>
    <mergeCell ref="DDI36:DDK36"/>
    <mergeCell ref="DDL36:DDN36"/>
    <mergeCell ref="DDO36:DDQ36"/>
    <mergeCell ref="DCW36:DCY36"/>
    <mergeCell ref="DCZ36:DDB36"/>
    <mergeCell ref="DDC36:DDE36"/>
    <mergeCell ref="DDF36:DDH36"/>
    <mergeCell ref="DCN36:DCP36"/>
    <mergeCell ref="DCQ36:DCS36"/>
    <mergeCell ref="DCT36:DCV36"/>
    <mergeCell ref="DJU36:DJW36"/>
    <mergeCell ref="DJX36:DJZ36"/>
    <mergeCell ref="DKA36:DKC36"/>
    <mergeCell ref="DKD36:DKF36"/>
    <mergeCell ref="DJL36:DJN36"/>
    <mergeCell ref="DJO36:DJQ36"/>
    <mergeCell ref="DJR36:DJT36"/>
    <mergeCell ref="DJC36:DJE36"/>
    <mergeCell ref="DJF36:DJH36"/>
    <mergeCell ref="DJI36:DJK36"/>
    <mergeCell ref="DIQ36:DIS36"/>
    <mergeCell ref="DIT36:DIV36"/>
    <mergeCell ref="DIW36:DIY36"/>
    <mergeCell ref="DIZ36:DJB36"/>
    <mergeCell ref="DIH36:DIJ36"/>
    <mergeCell ref="DIK36:DIM36"/>
    <mergeCell ref="DIN36:DIP36"/>
    <mergeCell ref="DHY36:DIA36"/>
    <mergeCell ref="DIB36:DID36"/>
    <mergeCell ref="DIE36:DIG36"/>
    <mergeCell ref="DHM36:DHO36"/>
    <mergeCell ref="DHP36:DHR36"/>
    <mergeCell ref="DHS36:DHU36"/>
    <mergeCell ref="DHV36:DHX36"/>
    <mergeCell ref="DHD36:DHF36"/>
    <mergeCell ref="DHG36:DHI36"/>
    <mergeCell ref="DHJ36:DHL36"/>
    <mergeCell ref="DGU36:DGW36"/>
    <mergeCell ref="DGX36:DGZ36"/>
    <mergeCell ref="DHA36:DHC36"/>
    <mergeCell ref="DGI36:DGK36"/>
    <mergeCell ref="DGL36:DGN36"/>
    <mergeCell ref="DGO36:DGQ36"/>
    <mergeCell ref="DGR36:DGT36"/>
    <mergeCell ref="DNS36:DNU36"/>
    <mergeCell ref="DNV36:DNX36"/>
    <mergeCell ref="DNY36:DOA36"/>
    <mergeCell ref="DNG36:DNI36"/>
    <mergeCell ref="DNJ36:DNL36"/>
    <mergeCell ref="DNM36:DNO36"/>
    <mergeCell ref="DNP36:DNR36"/>
    <mergeCell ref="DMX36:DMZ36"/>
    <mergeCell ref="DNA36:DNC36"/>
    <mergeCell ref="DND36:DNF36"/>
    <mergeCell ref="DMO36:DMQ36"/>
    <mergeCell ref="DMR36:DMT36"/>
    <mergeCell ref="DMU36:DMW36"/>
    <mergeCell ref="DMC36:DME36"/>
    <mergeCell ref="DMF36:DMH36"/>
    <mergeCell ref="DMI36:DMK36"/>
    <mergeCell ref="DML36:DMN36"/>
    <mergeCell ref="DLT36:DLV36"/>
    <mergeCell ref="DLW36:DLY36"/>
    <mergeCell ref="DLZ36:DMB36"/>
    <mergeCell ref="DLK36:DLM36"/>
    <mergeCell ref="DLN36:DLP36"/>
    <mergeCell ref="DLQ36:DLS36"/>
    <mergeCell ref="DKY36:DLA36"/>
    <mergeCell ref="DLB36:DLD36"/>
    <mergeCell ref="DLE36:DLG36"/>
    <mergeCell ref="DLH36:DLJ36"/>
    <mergeCell ref="DKP36:DKR36"/>
    <mergeCell ref="DKS36:DKU36"/>
    <mergeCell ref="DKV36:DKX36"/>
    <mergeCell ref="DKG36:DKI36"/>
    <mergeCell ref="DKJ36:DKL36"/>
    <mergeCell ref="DKM36:DKO36"/>
    <mergeCell ref="DRN36:DRP36"/>
    <mergeCell ref="DRQ36:DRS36"/>
    <mergeCell ref="DRT36:DRV36"/>
    <mergeCell ref="DRE36:DRG36"/>
    <mergeCell ref="DRH36:DRJ36"/>
    <mergeCell ref="DRK36:DRM36"/>
    <mergeCell ref="DQS36:DQU36"/>
    <mergeCell ref="DQV36:DQX36"/>
    <mergeCell ref="DQY36:DRA36"/>
    <mergeCell ref="DRB36:DRD36"/>
    <mergeCell ref="DQJ36:DQL36"/>
    <mergeCell ref="DQM36:DQO36"/>
    <mergeCell ref="DQP36:DQR36"/>
    <mergeCell ref="DQA36:DQC36"/>
    <mergeCell ref="DQD36:DQF36"/>
    <mergeCell ref="DQG36:DQI36"/>
    <mergeCell ref="DPO36:DPQ36"/>
    <mergeCell ref="DPR36:DPT36"/>
    <mergeCell ref="DPU36:DPW36"/>
    <mergeCell ref="DPX36:DPZ36"/>
    <mergeCell ref="DPF36:DPH36"/>
    <mergeCell ref="DPI36:DPK36"/>
    <mergeCell ref="DPL36:DPN36"/>
    <mergeCell ref="DOW36:DOY36"/>
    <mergeCell ref="DOZ36:DPB36"/>
    <mergeCell ref="DPC36:DPE36"/>
    <mergeCell ref="DOK36:DOM36"/>
    <mergeCell ref="DON36:DOP36"/>
    <mergeCell ref="DOQ36:DOS36"/>
    <mergeCell ref="DOT36:DOV36"/>
    <mergeCell ref="DOB36:DOD36"/>
    <mergeCell ref="DOE36:DOG36"/>
    <mergeCell ref="DOH36:DOJ36"/>
    <mergeCell ref="DVI36:DVK36"/>
    <mergeCell ref="DVL36:DVN36"/>
    <mergeCell ref="DVO36:DVQ36"/>
    <mergeCell ref="DVR36:DVT36"/>
    <mergeCell ref="DUZ36:DVB36"/>
    <mergeCell ref="DVC36:DVE36"/>
    <mergeCell ref="DVF36:DVH36"/>
    <mergeCell ref="DUQ36:DUS36"/>
    <mergeCell ref="DUT36:DUV36"/>
    <mergeCell ref="DUW36:DUY36"/>
    <mergeCell ref="DUE36:DUG36"/>
    <mergeCell ref="DUH36:DUJ36"/>
    <mergeCell ref="DUK36:DUM36"/>
    <mergeCell ref="DUN36:DUP36"/>
    <mergeCell ref="DTV36:DTX36"/>
    <mergeCell ref="DTY36:DUA36"/>
    <mergeCell ref="DUB36:DUD36"/>
    <mergeCell ref="DTM36:DTO36"/>
    <mergeCell ref="DTP36:DTR36"/>
    <mergeCell ref="DTS36:DTU36"/>
    <mergeCell ref="DTA36:DTC36"/>
    <mergeCell ref="DTD36:DTF36"/>
    <mergeCell ref="DTG36:DTI36"/>
    <mergeCell ref="DTJ36:DTL36"/>
    <mergeCell ref="DSR36:DST36"/>
    <mergeCell ref="DSU36:DSW36"/>
    <mergeCell ref="DSX36:DSZ36"/>
    <mergeCell ref="DSI36:DSK36"/>
    <mergeCell ref="DSL36:DSN36"/>
    <mergeCell ref="DSO36:DSQ36"/>
    <mergeCell ref="DRW36:DRY36"/>
    <mergeCell ref="DRZ36:DSB36"/>
    <mergeCell ref="DSC36:DSE36"/>
    <mergeCell ref="DSF36:DSH36"/>
    <mergeCell ref="DZG36:DZI36"/>
    <mergeCell ref="DZJ36:DZL36"/>
    <mergeCell ref="DZM36:DZO36"/>
    <mergeCell ref="DYU36:DYW36"/>
    <mergeCell ref="DYX36:DYZ36"/>
    <mergeCell ref="DZA36:DZC36"/>
    <mergeCell ref="DZD36:DZF36"/>
    <mergeCell ref="DYL36:DYN36"/>
    <mergeCell ref="DYO36:DYQ36"/>
    <mergeCell ref="DYR36:DYT36"/>
    <mergeCell ref="DYC36:DYE36"/>
    <mergeCell ref="DYF36:DYH36"/>
    <mergeCell ref="DYI36:DYK36"/>
    <mergeCell ref="DXQ36:DXS36"/>
    <mergeCell ref="DXT36:DXV36"/>
    <mergeCell ref="DXW36:DXY36"/>
    <mergeCell ref="DXZ36:DYB36"/>
    <mergeCell ref="DXH36:DXJ36"/>
    <mergeCell ref="DXK36:DXM36"/>
    <mergeCell ref="DXN36:DXP36"/>
    <mergeCell ref="DWY36:DXA36"/>
    <mergeCell ref="DXB36:DXD36"/>
    <mergeCell ref="DXE36:DXG36"/>
    <mergeCell ref="DWM36:DWO36"/>
    <mergeCell ref="DWP36:DWR36"/>
    <mergeCell ref="DWS36:DWU36"/>
    <mergeCell ref="DWV36:DWX36"/>
    <mergeCell ref="DWD36:DWF36"/>
    <mergeCell ref="DWG36:DWI36"/>
    <mergeCell ref="DWJ36:DWL36"/>
    <mergeCell ref="DVU36:DVW36"/>
    <mergeCell ref="DVX36:DVZ36"/>
    <mergeCell ref="DWA36:DWC36"/>
    <mergeCell ref="EDB36:EDD36"/>
    <mergeCell ref="EDE36:EDG36"/>
    <mergeCell ref="EDH36:EDJ36"/>
    <mergeCell ref="ECS36:ECU36"/>
    <mergeCell ref="ECV36:ECX36"/>
    <mergeCell ref="ECY36:EDA36"/>
    <mergeCell ref="ECG36:ECI36"/>
    <mergeCell ref="ECJ36:ECL36"/>
    <mergeCell ref="ECM36:ECO36"/>
    <mergeCell ref="ECP36:ECR36"/>
    <mergeCell ref="EBX36:EBZ36"/>
    <mergeCell ref="ECA36:ECC36"/>
    <mergeCell ref="ECD36:ECF36"/>
    <mergeCell ref="EBO36:EBQ36"/>
    <mergeCell ref="EBR36:EBT36"/>
    <mergeCell ref="EBU36:EBW36"/>
    <mergeCell ref="EBC36:EBE36"/>
    <mergeCell ref="EBF36:EBH36"/>
    <mergeCell ref="EBI36:EBK36"/>
    <mergeCell ref="EBL36:EBN36"/>
    <mergeCell ref="EAT36:EAV36"/>
    <mergeCell ref="EAW36:EAY36"/>
    <mergeCell ref="EAZ36:EBB36"/>
    <mergeCell ref="EAK36:EAM36"/>
    <mergeCell ref="EAN36:EAP36"/>
    <mergeCell ref="EAQ36:EAS36"/>
    <mergeCell ref="DZY36:EAA36"/>
    <mergeCell ref="EAB36:EAD36"/>
    <mergeCell ref="EAE36:EAG36"/>
    <mergeCell ref="EAH36:EAJ36"/>
    <mergeCell ref="DZP36:DZR36"/>
    <mergeCell ref="DZS36:DZU36"/>
    <mergeCell ref="DZV36:DZX36"/>
    <mergeCell ref="EGW36:EGY36"/>
    <mergeCell ref="EGZ36:EHB36"/>
    <mergeCell ref="EHC36:EHE36"/>
    <mergeCell ref="EHF36:EHH36"/>
    <mergeCell ref="EGN36:EGP36"/>
    <mergeCell ref="EGQ36:EGS36"/>
    <mergeCell ref="EGT36:EGV36"/>
    <mergeCell ref="EGE36:EGG36"/>
    <mergeCell ref="EGH36:EGJ36"/>
    <mergeCell ref="EGK36:EGM36"/>
    <mergeCell ref="EFS36:EFU36"/>
    <mergeCell ref="EFV36:EFX36"/>
    <mergeCell ref="EFY36:EGA36"/>
    <mergeCell ref="EGB36:EGD36"/>
    <mergeCell ref="EFJ36:EFL36"/>
    <mergeCell ref="EFM36:EFO36"/>
    <mergeCell ref="EFP36:EFR36"/>
    <mergeCell ref="EFA36:EFC36"/>
    <mergeCell ref="EFD36:EFF36"/>
    <mergeCell ref="EFG36:EFI36"/>
    <mergeCell ref="EEO36:EEQ36"/>
    <mergeCell ref="EER36:EET36"/>
    <mergeCell ref="EEU36:EEW36"/>
    <mergeCell ref="EEX36:EEZ36"/>
    <mergeCell ref="EEF36:EEH36"/>
    <mergeCell ref="EEI36:EEK36"/>
    <mergeCell ref="EEL36:EEN36"/>
    <mergeCell ref="EDW36:EDY36"/>
    <mergeCell ref="EDZ36:EEB36"/>
    <mergeCell ref="EEC36:EEE36"/>
    <mergeCell ref="EDK36:EDM36"/>
    <mergeCell ref="EDN36:EDP36"/>
    <mergeCell ref="EDQ36:EDS36"/>
    <mergeCell ref="EDT36:EDV36"/>
    <mergeCell ref="EKU36:EKW36"/>
    <mergeCell ref="EKX36:EKZ36"/>
    <mergeCell ref="ELA36:ELC36"/>
    <mergeCell ref="EKI36:EKK36"/>
    <mergeCell ref="EKL36:EKN36"/>
    <mergeCell ref="EKO36:EKQ36"/>
    <mergeCell ref="EKR36:EKT36"/>
    <mergeCell ref="EJZ36:EKB36"/>
    <mergeCell ref="EKC36:EKE36"/>
    <mergeCell ref="EKF36:EKH36"/>
    <mergeCell ref="EJQ36:EJS36"/>
    <mergeCell ref="EJT36:EJV36"/>
    <mergeCell ref="EJW36:EJY36"/>
    <mergeCell ref="EJE36:EJG36"/>
    <mergeCell ref="EJH36:EJJ36"/>
    <mergeCell ref="EJK36:EJM36"/>
    <mergeCell ref="EJN36:EJP36"/>
    <mergeCell ref="EIV36:EIX36"/>
    <mergeCell ref="EIY36:EJA36"/>
    <mergeCell ref="EJB36:EJD36"/>
    <mergeCell ref="EIM36:EIO36"/>
    <mergeCell ref="EIP36:EIR36"/>
    <mergeCell ref="EIS36:EIU36"/>
    <mergeCell ref="EIA36:EIC36"/>
    <mergeCell ref="EID36:EIF36"/>
    <mergeCell ref="EIG36:EII36"/>
    <mergeCell ref="EIJ36:EIL36"/>
    <mergeCell ref="EHR36:EHT36"/>
    <mergeCell ref="EHU36:EHW36"/>
    <mergeCell ref="EHX36:EHZ36"/>
    <mergeCell ref="EHI36:EHK36"/>
    <mergeCell ref="EHL36:EHN36"/>
    <mergeCell ref="EHO36:EHQ36"/>
    <mergeCell ref="EOP36:EOR36"/>
    <mergeCell ref="EOS36:EOU36"/>
    <mergeCell ref="EOV36:EOX36"/>
    <mergeCell ref="EOG36:EOI36"/>
    <mergeCell ref="EOJ36:EOL36"/>
    <mergeCell ref="EOM36:EOO36"/>
    <mergeCell ref="ENU36:ENW36"/>
    <mergeCell ref="ENX36:ENZ36"/>
    <mergeCell ref="EOA36:EOC36"/>
    <mergeCell ref="EOD36:EOF36"/>
    <mergeCell ref="ENL36:ENN36"/>
    <mergeCell ref="ENO36:ENQ36"/>
    <mergeCell ref="ENR36:ENT36"/>
    <mergeCell ref="ENC36:ENE36"/>
    <mergeCell ref="ENF36:ENH36"/>
    <mergeCell ref="ENI36:ENK36"/>
    <mergeCell ref="EMQ36:EMS36"/>
    <mergeCell ref="EMT36:EMV36"/>
    <mergeCell ref="EMW36:EMY36"/>
    <mergeCell ref="EMZ36:ENB36"/>
    <mergeCell ref="EMH36:EMJ36"/>
    <mergeCell ref="EMK36:EMM36"/>
    <mergeCell ref="EMN36:EMP36"/>
    <mergeCell ref="ELY36:EMA36"/>
    <mergeCell ref="EMB36:EMD36"/>
    <mergeCell ref="EME36:EMG36"/>
    <mergeCell ref="ELM36:ELO36"/>
    <mergeCell ref="ELP36:ELR36"/>
    <mergeCell ref="ELS36:ELU36"/>
    <mergeCell ref="ELV36:ELX36"/>
    <mergeCell ref="ELD36:ELF36"/>
    <mergeCell ref="ELG36:ELI36"/>
    <mergeCell ref="ELJ36:ELL36"/>
    <mergeCell ref="ESK36:ESM36"/>
    <mergeCell ref="ESN36:ESP36"/>
    <mergeCell ref="ESQ36:ESS36"/>
    <mergeCell ref="EST36:ESV36"/>
    <mergeCell ref="ESB36:ESD36"/>
    <mergeCell ref="ESE36:ESG36"/>
    <mergeCell ref="ESH36:ESJ36"/>
    <mergeCell ref="ERS36:ERU36"/>
    <mergeCell ref="ERV36:ERX36"/>
    <mergeCell ref="ERY36:ESA36"/>
    <mergeCell ref="ERG36:ERI36"/>
    <mergeCell ref="ERJ36:ERL36"/>
    <mergeCell ref="ERM36:ERO36"/>
    <mergeCell ref="ERP36:ERR36"/>
    <mergeCell ref="EQX36:EQZ36"/>
    <mergeCell ref="ERA36:ERC36"/>
    <mergeCell ref="ERD36:ERF36"/>
    <mergeCell ref="EQO36:EQQ36"/>
    <mergeCell ref="EQR36:EQT36"/>
    <mergeCell ref="EQU36:EQW36"/>
    <mergeCell ref="EQC36:EQE36"/>
    <mergeCell ref="EQF36:EQH36"/>
    <mergeCell ref="EQI36:EQK36"/>
    <mergeCell ref="EQL36:EQN36"/>
    <mergeCell ref="EPT36:EPV36"/>
    <mergeCell ref="EPW36:EPY36"/>
    <mergeCell ref="EPZ36:EQB36"/>
    <mergeCell ref="EPK36:EPM36"/>
    <mergeCell ref="EPN36:EPP36"/>
    <mergeCell ref="EPQ36:EPS36"/>
    <mergeCell ref="EOY36:EPA36"/>
    <mergeCell ref="EPB36:EPD36"/>
    <mergeCell ref="EPE36:EPG36"/>
    <mergeCell ref="EPH36:EPJ36"/>
    <mergeCell ref="EWI36:EWK36"/>
    <mergeCell ref="EWL36:EWN36"/>
    <mergeCell ref="EWO36:EWQ36"/>
    <mergeCell ref="EVW36:EVY36"/>
    <mergeCell ref="EVZ36:EWB36"/>
    <mergeCell ref="EWC36:EWE36"/>
    <mergeCell ref="EWF36:EWH36"/>
    <mergeCell ref="EVN36:EVP36"/>
    <mergeCell ref="EVQ36:EVS36"/>
    <mergeCell ref="EVT36:EVV36"/>
    <mergeCell ref="EVE36:EVG36"/>
    <mergeCell ref="EVH36:EVJ36"/>
    <mergeCell ref="EVK36:EVM36"/>
    <mergeCell ref="EUS36:EUU36"/>
    <mergeCell ref="EUV36:EUX36"/>
    <mergeCell ref="EUY36:EVA36"/>
    <mergeCell ref="EVB36:EVD36"/>
    <mergeCell ref="EUJ36:EUL36"/>
    <mergeCell ref="EUM36:EUO36"/>
    <mergeCell ref="EUP36:EUR36"/>
    <mergeCell ref="EUA36:EUC36"/>
    <mergeCell ref="EUD36:EUF36"/>
    <mergeCell ref="EUG36:EUI36"/>
    <mergeCell ref="ETO36:ETQ36"/>
    <mergeCell ref="ETR36:ETT36"/>
    <mergeCell ref="ETU36:ETW36"/>
    <mergeCell ref="ETX36:ETZ36"/>
    <mergeCell ref="ETF36:ETH36"/>
    <mergeCell ref="ETI36:ETK36"/>
    <mergeCell ref="ETL36:ETN36"/>
    <mergeCell ref="ESW36:ESY36"/>
    <mergeCell ref="ESZ36:ETB36"/>
    <mergeCell ref="ETC36:ETE36"/>
    <mergeCell ref="FAD36:FAF36"/>
    <mergeCell ref="FAG36:FAI36"/>
    <mergeCell ref="FAJ36:FAL36"/>
    <mergeCell ref="EZU36:EZW36"/>
    <mergeCell ref="EZX36:EZZ36"/>
    <mergeCell ref="FAA36:FAC36"/>
    <mergeCell ref="EZI36:EZK36"/>
    <mergeCell ref="EZL36:EZN36"/>
    <mergeCell ref="EZO36:EZQ36"/>
    <mergeCell ref="EZR36:EZT36"/>
    <mergeCell ref="EYZ36:EZB36"/>
    <mergeCell ref="EZC36:EZE36"/>
    <mergeCell ref="EZF36:EZH36"/>
    <mergeCell ref="EYQ36:EYS36"/>
    <mergeCell ref="EYT36:EYV36"/>
    <mergeCell ref="EYW36:EYY36"/>
    <mergeCell ref="EYE36:EYG36"/>
    <mergeCell ref="EYH36:EYJ36"/>
    <mergeCell ref="EYK36:EYM36"/>
    <mergeCell ref="EYN36:EYP36"/>
    <mergeCell ref="EXV36:EXX36"/>
    <mergeCell ref="EXY36:EYA36"/>
    <mergeCell ref="EYB36:EYD36"/>
    <mergeCell ref="EXM36:EXO36"/>
    <mergeCell ref="EXP36:EXR36"/>
    <mergeCell ref="EXS36:EXU36"/>
    <mergeCell ref="EXA36:EXC36"/>
    <mergeCell ref="EXD36:EXF36"/>
    <mergeCell ref="EXG36:EXI36"/>
    <mergeCell ref="EXJ36:EXL36"/>
    <mergeCell ref="EWR36:EWT36"/>
    <mergeCell ref="EWU36:EWW36"/>
    <mergeCell ref="EWX36:EWZ36"/>
    <mergeCell ref="FDY36:FEA36"/>
    <mergeCell ref="FEB36:FED36"/>
    <mergeCell ref="FEE36:FEG36"/>
    <mergeCell ref="FEH36:FEJ36"/>
    <mergeCell ref="FDP36:FDR36"/>
    <mergeCell ref="FDS36:FDU36"/>
    <mergeCell ref="FDV36:FDX36"/>
    <mergeCell ref="FDG36:FDI36"/>
    <mergeCell ref="FDJ36:FDL36"/>
    <mergeCell ref="FDM36:FDO36"/>
    <mergeCell ref="FCU36:FCW36"/>
    <mergeCell ref="FCX36:FCZ36"/>
    <mergeCell ref="FDA36:FDC36"/>
    <mergeCell ref="FDD36:FDF36"/>
    <mergeCell ref="FCL36:FCN36"/>
    <mergeCell ref="FCO36:FCQ36"/>
    <mergeCell ref="FCR36:FCT36"/>
    <mergeCell ref="FCC36:FCE36"/>
    <mergeCell ref="FCF36:FCH36"/>
    <mergeCell ref="FCI36:FCK36"/>
    <mergeCell ref="FBQ36:FBS36"/>
    <mergeCell ref="FBT36:FBV36"/>
    <mergeCell ref="FBW36:FBY36"/>
    <mergeCell ref="FBZ36:FCB36"/>
    <mergeCell ref="FBH36:FBJ36"/>
    <mergeCell ref="FBK36:FBM36"/>
    <mergeCell ref="FBN36:FBP36"/>
    <mergeCell ref="FAY36:FBA36"/>
    <mergeCell ref="FBB36:FBD36"/>
    <mergeCell ref="FBE36:FBG36"/>
    <mergeCell ref="FAM36:FAO36"/>
    <mergeCell ref="FAP36:FAR36"/>
    <mergeCell ref="FAS36:FAU36"/>
    <mergeCell ref="FAV36:FAX36"/>
    <mergeCell ref="FHW36:FHY36"/>
    <mergeCell ref="FHZ36:FIB36"/>
    <mergeCell ref="FIC36:FIE36"/>
    <mergeCell ref="FHK36:FHM36"/>
    <mergeCell ref="FHN36:FHP36"/>
    <mergeCell ref="FHQ36:FHS36"/>
    <mergeCell ref="FHT36:FHV36"/>
    <mergeCell ref="FHB36:FHD36"/>
    <mergeCell ref="FHE36:FHG36"/>
    <mergeCell ref="FHH36:FHJ36"/>
    <mergeCell ref="FGS36:FGU36"/>
    <mergeCell ref="FGV36:FGX36"/>
    <mergeCell ref="FGY36:FHA36"/>
    <mergeCell ref="FGG36:FGI36"/>
    <mergeCell ref="FGJ36:FGL36"/>
    <mergeCell ref="FGM36:FGO36"/>
    <mergeCell ref="FGP36:FGR36"/>
    <mergeCell ref="FFX36:FFZ36"/>
    <mergeCell ref="FGA36:FGC36"/>
    <mergeCell ref="FGD36:FGF36"/>
    <mergeCell ref="FFO36:FFQ36"/>
    <mergeCell ref="FFR36:FFT36"/>
    <mergeCell ref="FFU36:FFW36"/>
    <mergeCell ref="FFC36:FFE36"/>
    <mergeCell ref="FFF36:FFH36"/>
    <mergeCell ref="FFI36:FFK36"/>
    <mergeCell ref="FFL36:FFN36"/>
    <mergeCell ref="FET36:FEV36"/>
    <mergeCell ref="FEW36:FEY36"/>
    <mergeCell ref="FEZ36:FFB36"/>
    <mergeCell ref="FEK36:FEM36"/>
    <mergeCell ref="FEN36:FEP36"/>
    <mergeCell ref="FEQ36:FES36"/>
    <mergeCell ref="FLR36:FLT36"/>
    <mergeCell ref="FLU36:FLW36"/>
    <mergeCell ref="FLX36:FLZ36"/>
    <mergeCell ref="FLI36:FLK36"/>
    <mergeCell ref="FLL36:FLN36"/>
    <mergeCell ref="FLO36:FLQ36"/>
    <mergeCell ref="FKW36:FKY36"/>
    <mergeCell ref="FKZ36:FLB36"/>
    <mergeCell ref="FLC36:FLE36"/>
    <mergeCell ref="FLF36:FLH36"/>
    <mergeCell ref="FKN36:FKP36"/>
    <mergeCell ref="FKQ36:FKS36"/>
    <mergeCell ref="FKT36:FKV36"/>
    <mergeCell ref="FKE36:FKG36"/>
    <mergeCell ref="FKH36:FKJ36"/>
    <mergeCell ref="FKK36:FKM36"/>
    <mergeCell ref="FJS36:FJU36"/>
    <mergeCell ref="FJV36:FJX36"/>
    <mergeCell ref="FJY36:FKA36"/>
    <mergeCell ref="FKB36:FKD36"/>
    <mergeCell ref="FJJ36:FJL36"/>
    <mergeCell ref="FJM36:FJO36"/>
    <mergeCell ref="FJP36:FJR36"/>
    <mergeCell ref="FJA36:FJC36"/>
    <mergeCell ref="FJD36:FJF36"/>
    <mergeCell ref="FJG36:FJI36"/>
    <mergeCell ref="FIO36:FIQ36"/>
    <mergeCell ref="FIR36:FIT36"/>
    <mergeCell ref="FIU36:FIW36"/>
    <mergeCell ref="FIX36:FIZ36"/>
    <mergeCell ref="FIF36:FIH36"/>
    <mergeCell ref="FII36:FIK36"/>
    <mergeCell ref="FIL36:FIN36"/>
    <mergeCell ref="FPM36:FPO36"/>
    <mergeCell ref="FPP36:FPR36"/>
    <mergeCell ref="FPS36:FPU36"/>
    <mergeCell ref="FPV36:FPX36"/>
    <mergeCell ref="FPD36:FPF36"/>
    <mergeCell ref="FPG36:FPI36"/>
    <mergeCell ref="FPJ36:FPL36"/>
    <mergeCell ref="FOU36:FOW36"/>
    <mergeCell ref="FOX36:FOZ36"/>
    <mergeCell ref="FPA36:FPC36"/>
    <mergeCell ref="FOI36:FOK36"/>
    <mergeCell ref="FOL36:FON36"/>
    <mergeCell ref="FOO36:FOQ36"/>
    <mergeCell ref="FOR36:FOT36"/>
    <mergeCell ref="FNZ36:FOB36"/>
    <mergeCell ref="FOC36:FOE36"/>
    <mergeCell ref="FOF36:FOH36"/>
    <mergeCell ref="FNQ36:FNS36"/>
    <mergeCell ref="FNT36:FNV36"/>
    <mergeCell ref="FNW36:FNY36"/>
    <mergeCell ref="FNE36:FNG36"/>
    <mergeCell ref="FNH36:FNJ36"/>
    <mergeCell ref="FNK36:FNM36"/>
    <mergeCell ref="FNN36:FNP36"/>
    <mergeCell ref="FMV36:FMX36"/>
    <mergeCell ref="FMY36:FNA36"/>
    <mergeCell ref="FNB36:FND36"/>
    <mergeCell ref="FMM36:FMO36"/>
    <mergeCell ref="FMP36:FMR36"/>
    <mergeCell ref="FMS36:FMU36"/>
    <mergeCell ref="FMA36:FMC36"/>
    <mergeCell ref="FMD36:FMF36"/>
    <mergeCell ref="FMG36:FMI36"/>
    <mergeCell ref="FMJ36:FML36"/>
    <mergeCell ref="FTK36:FTM36"/>
    <mergeCell ref="FTN36:FTP36"/>
    <mergeCell ref="FTQ36:FTS36"/>
    <mergeCell ref="FSY36:FTA36"/>
    <mergeCell ref="FTB36:FTD36"/>
    <mergeCell ref="FTE36:FTG36"/>
    <mergeCell ref="FTH36:FTJ36"/>
    <mergeCell ref="FSP36:FSR36"/>
    <mergeCell ref="FSS36:FSU36"/>
    <mergeCell ref="FSV36:FSX36"/>
    <mergeCell ref="FSG36:FSI36"/>
    <mergeCell ref="FSJ36:FSL36"/>
    <mergeCell ref="FSM36:FSO36"/>
    <mergeCell ref="FRU36:FRW36"/>
    <mergeCell ref="FRX36:FRZ36"/>
    <mergeCell ref="FSA36:FSC36"/>
    <mergeCell ref="FSD36:FSF36"/>
    <mergeCell ref="FRL36:FRN36"/>
    <mergeCell ref="FRO36:FRQ36"/>
    <mergeCell ref="FRR36:FRT36"/>
    <mergeCell ref="FRC36:FRE36"/>
    <mergeCell ref="FRF36:FRH36"/>
    <mergeCell ref="FRI36:FRK36"/>
    <mergeCell ref="FQQ36:FQS36"/>
    <mergeCell ref="FQT36:FQV36"/>
    <mergeCell ref="FQW36:FQY36"/>
    <mergeCell ref="FQZ36:FRB36"/>
    <mergeCell ref="FQH36:FQJ36"/>
    <mergeCell ref="FQK36:FQM36"/>
    <mergeCell ref="FQN36:FQP36"/>
    <mergeCell ref="FPY36:FQA36"/>
    <mergeCell ref="FQB36:FQD36"/>
    <mergeCell ref="FQE36:FQG36"/>
    <mergeCell ref="FXF36:FXH36"/>
    <mergeCell ref="FXI36:FXK36"/>
    <mergeCell ref="FXL36:FXN36"/>
    <mergeCell ref="FWW36:FWY36"/>
    <mergeCell ref="FWZ36:FXB36"/>
    <mergeCell ref="FXC36:FXE36"/>
    <mergeCell ref="FWK36:FWM36"/>
    <mergeCell ref="FWN36:FWP36"/>
    <mergeCell ref="FWQ36:FWS36"/>
    <mergeCell ref="FWT36:FWV36"/>
    <mergeCell ref="FWB36:FWD36"/>
    <mergeCell ref="FWE36:FWG36"/>
    <mergeCell ref="FWH36:FWJ36"/>
    <mergeCell ref="FVS36:FVU36"/>
    <mergeCell ref="FVV36:FVX36"/>
    <mergeCell ref="FVY36:FWA36"/>
    <mergeCell ref="FVG36:FVI36"/>
    <mergeCell ref="FVJ36:FVL36"/>
    <mergeCell ref="FVM36:FVO36"/>
    <mergeCell ref="FVP36:FVR36"/>
    <mergeCell ref="FUX36:FUZ36"/>
    <mergeCell ref="FVA36:FVC36"/>
    <mergeCell ref="FVD36:FVF36"/>
    <mergeCell ref="FUO36:FUQ36"/>
    <mergeCell ref="FUR36:FUT36"/>
    <mergeCell ref="FUU36:FUW36"/>
    <mergeCell ref="FUC36:FUE36"/>
    <mergeCell ref="FUF36:FUH36"/>
    <mergeCell ref="FUI36:FUK36"/>
    <mergeCell ref="FUL36:FUN36"/>
    <mergeCell ref="FTT36:FTV36"/>
    <mergeCell ref="FTW36:FTY36"/>
    <mergeCell ref="FTZ36:FUB36"/>
    <mergeCell ref="GBA36:GBC36"/>
    <mergeCell ref="GBD36:GBF36"/>
    <mergeCell ref="GBG36:GBI36"/>
    <mergeCell ref="GBJ36:GBL36"/>
    <mergeCell ref="GAR36:GAT36"/>
    <mergeCell ref="GAU36:GAW36"/>
    <mergeCell ref="GAX36:GAZ36"/>
    <mergeCell ref="GAI36:GAK36"/>
    <mergeCell ref="GAL36:GAN36"/>
    <mergeCell ref="GAO36:GAQ36"/>
    <mergeCell ref="FZW36:FZY36"/>
    <mergeCell ref="FZZ36:GAB36"/>
    <mergeCell ref="GAC36:GAE36"/>
    <mergeCell ref="GAF36:GAH36"/>
    <mergeCell ref="FZN36:FZP36"/>
    <mergeCell ref="FZQ36:FZS36"/>
    <mergeCell ref="FZT36:FZV36"/>
    <mergeCell ref="FZE36:FZG36"/>
    <mergeCell ref="FZH36:FZJ36"/>
    <mergeCell ref="FZK36:FZM36"/>
    <mergeCell ref="FYS36:FYU36"/>
    <mergeCell ref="FYV36:FYX36"/>
    <mergeCell ref="FYY36:FZA36"/>
    <mergeCell ref="FZB36:FZD36"/>
    <mergeCell ref="FYJ36:FYL36"/>
    <mergeCell ref="FYM36:FYO36"/>
    <mergeCell ref="FYP36:FYR36"/>
    <mergeCell ref="FYA36:FYC36"/>
    <mergeCell ref="FYD36:FYF36"/>
    <mergeCell ref="FYG36:FYI36"/>
    <mergeCell ref="FXO36:FXQ36"/>
    <mergeCell ref="FXR36:FXT36"/>
    <mergeCell ref="FXU36:FXW36"/>
    <mergeCell ref="FXX36:FXZ36"/>
    <mergeCell ref="GEY36:GFA36"/>
    <mergeCell ref="GFB36:GFD36"/>
    <mergeCell ref="GFE36:GFG36"/>
    <mergeCell ref="GEM36:GEO36"/>
    <mergeCell ref="GEP36:GER36"/>
    <mergeCell ref="GES36:GEU36"/>
    <mergeCell ref="GEV36:GEX36"/>
    <mergeCell ref="GED36:GEF36"/>
    <mergeCell ref="GEG36:GEI36"/>
    <mergeCell ref="GEJ36:GEL36"/>
    <mergeCell ref="GDU36:GDW36"/>
    <mergeCell ref="GDX36:GDZ36"/>
    <mergeCell ref="GEA36:GEC36"/>
    <mergeCell ref="GDI36:GDK36"/>
    <mergeCell ref="GDL36:GDN36"/>
    <mergeCell ref="GDO36:GDQ36"/>
    <mergeCell ref="GDR36:GDT36"/>
    <mergeCell ref="GCZ36:GDB36"/>
    <mergeCell ref="GDC36:GDE36"/>
    <mergeCell ref="GDF36:GDH36"/>
    <mergeCell ref="GCQ36:GCS36"/>
    <mergeCell ref="GCT36:GCV36"/>
    <mergeCell ref="GCW36:GCY36"/>
    <mergeCell ref="GCE36:GCG36"/>
    <mergeCell ref="GCH36:GCJ36"/>
    <mergeCell ref="GCK36:GCM36"/>
    <mergeCell ref="GCN36:GCP36"/>
    <mergeCell ref="GBV36:GBX36"/>
    <mergeCell ref="GBY36:GCA36"/>
    <mergeCell ref="GCB36:GCD36"/>
    <mergeCell ref="GBM36:GBO36"/>
    <mergeCell ref="GBP36:GBR36"/>
    <mergeCell ref="GBS36:GBU36"/>
    <mergeCell ref="GIT36:GIV36"/>
    <mergeCell ref="GIW36:GIY36"/>
    <mergeCell ref="GIZ36:GJB36"/>
    <mergeCell ref="GIK36:GIM36"/>
    <mergeCell ref="GIN36:GIP36"/>
    <mergeCell ref="GIQ36:GIS36"/>
    <mergeCell ref="GHY36:GIA36"/>
    <mergeCell ref="GIB36:GID36"/>
    <mergeCell ref="GIE36:GIG36"/>
    <mergeCell ref="GIH36:GIJ36"/>
    <mergeCell ref="GHP36:GHR36"/>
    <mergeCell ref="GHS36:GHU36"/>
    <mergeCell ref="GHV36:GHX36"/>
    <mergeCell ref="GHG36:GHI36"/>
    <mergeCell ref="GHJ36:GHL36"/>
    <mergeCell ref="GHM36:GHO36"/>
    <mergeCell ref="GGU36:GGW36"/>
    <mergeCell ref="GGX36:GGZ36"/>
    <mergeCell ref="GHA36:GHC36"/>
    <mergeCell ref="GHD36:GHF36"/>
    <mergeCell ref="GGL36:GGN36"/>
    <mergeCell ref="GGO36:GGQ36"/>
    <mergeCell ref="GGR36:GGT36"/>
    <mergeCell ref="GGC36:GGE36"/>
    <mergeCell ref="GGF36:GGH36"/>
    <mergeCell ref="GGI36:GGK36"/>
    <mergeCell ref="GFQ36:GFS36"/>
    <mergeCell ref="GFT36:GFV36"/>
    <mergeCell ref="GFW36:GFY36"/>
    <mergeCell ref="GFZ36:GGB36"/>
    <mergeCell ref="GFH36:GFJ36"/>
    <mergeCell ref="GFK36:GFM36"/>
    <mergeCell ref="GFN36:GFP36"/>
    <mergeCell ref="GMO36:GMQ36"/>
    <mergeCell ref="GMR36:GMT36"/>
    <mergeCell ref="GMU36:GMW36"/>
    <mergeCell ref="GMX36:GMZ36"/>
    <mergeCell ref="GMF36:GMH36"/>
    <mergeCell ref="GMI36:GMK36"/>
    <mergeCell ref="GML36:GMN36"/>
    <mergeCell ref="GLW36:GLY36"/>
    <mergeCell ref="GLZ36:GMB36"/>
    <mergeCell ref="GMC36:GME36"/>
    <mergeCell ref="GLK36:GLM36"/>
    <mergeCell ref="GLN36:GLP36"/>
    <mergeCell ref="GLQ36:GLS36"/>
    <mergeCell ref="GLT36:GLV36"/>
    <mergeCell ref="GLB36:GLD36"/>
    <mergeCell ref="GLE36:GLG36"/>
    <mergeCell ref="GLH36:GLJ36"/>
    <mergeCell ref="GKS36:GKU36"/>
    <mergeCell ref="GKV36:GKX36"/>
    <mergeCell ref="GKY36:GLA36"/>
    <mergeCell ref="GKG36:GKI36"/>
    <mergeCell ref="GKJ36:GKL36"/>
    <mergeCell ref="GKM36:GKO36"/>
    <mergeCell ref="GKP36:GKR36"/>
    <mergeCell ref="GJX36:GJZ36"/>
    <mergeCell ref="GKA36:GKC36"/>
    <mergeCell ref="GKD36:GKF36"/>
    <mergeCell ref="GJO36:GJQ36"/>
    <mergeCell ref="GJR36:GJT36"/>
    <mergeCell ref="GJU36:GJW36"/>
    <mergeCell ref="GJC36:GJE36"/>
    <mergeCell ref="GJF36:GJH36"/>
    <mergeCell ref="GJI36:GJK36"/>
    <mergeCell ref="GJL36:GJN36"/>
    <mergeCell ref="GQM36:GQO36"/>
    <mergeCell ref="GQP36:GQR36"/>
    <mergeCell ref="GQS36:GQU36"/>
    <mergeCell ref="GQA36:GQC36"/>
    <mergeCell ref="GQD36:GQF36"/>
    <mergeCell ref="GQG36:GQI36"/>
    <mergeCell ref="GQJ36:GQL36"/>
    <mergeCell ref="GPR36:GPT36"/>
    <mergeCell ref="GPU36:GPW36"/>
    <mergeCell ref="GPX36:GPZ36"/>
    <mergeCell ref="GPI36:GPK36"/>
    <mergeCell ref="GPL36:GPN36"/>
    <mergeCell ref="GPO36:GPQ36"/>
    <mergeCell ref="GOW36:GOY36"/>
    <mergeCell ref="GOZ36:GPB36"/>
    <mergeCell ref="GPC36:GPE36"/>
    <mergeCell ref="GPF36:GPH36"/>
    <mergeCell ref="GON36:GOP36"/>
    <mergeCell ref="GOQ36:GOS36"/>
    <mergeCell ref="GOT36:GOV36"/>
    <mergeCell ref="GOE36:GOG36"/>
    <mergeCell ref="GOH36:GOJ36"/>
    <mergeCell ref="GOK36:GOM36"/>
    <mergeCell ref="GNS36:GNU36"/>
    <mergeCell ref="GNV36:GNX36"/>
    <mergeCell ref="GNY36:GOA36"/>
    <mergeCell ref="GOB36:GOD36"/>
    <mergeCell ref="GNJ36:GNL36"/>
    <mergeCell ref="GNM36:GNO36"/>
    <mergeCell ref="GNP36:GNR36"/>
    <mergeCell ref="GNA36:GNC36"/>
    <mergeCell ref="GND36:GNF36"/>
    <mergeCell ref="GNG36:GNI36"/>
    <mergeCell ref="GUH36:GUJ36"/>
    <mergeCell ref="GUK36:GUM36"/>
    <mergeCell ref="GUN36:GUP36"/>
    <mergeCell ref="GTY36:GUA36"/>
    <mergeCell ref="GUB36:GUD36"/>
    <mergeCell ref="GUE36:GUG36"/>
    <mergeCell ref="GTM36:GTO36"/>
    <mergeCell ref="GTP36:GTR36"/>
    <mergeCell ref="GTS36:GTU36"/>
    <mergeCell ref="GTV36:GTX36"/>
    <mergeCell ref="GTD36:GTF36"/>
    <mergeCell ref="GTG36:GTI36"/>
    <mergeCell ref="GTJ36:GTL36"/>
    <mergeCell ref="GSU36:GSW36"/>
    <mergeCell ref="GSX36:GSZ36"/>
    <mergeCell ref="GTA36:GTC36"/>
    <mergeCell ref="GSI36:GSK36"/>
    <mergeCell ref="GSL36:GSN36"/>
    <mergeCell ref="GSO36:GSQ36"/>
    <mergeCell ref="GSR36:GST36"/>
    <mergeCell ref="GRZ36:GSB36"/>
    <mergeCell ref="GSC36:GSE36"/>
    <mergeCell ref="GSF36:GSH36"/>
    <mergeCell ref="GRQ36:GRS36"/>
    <mergeCell ref="GRT36:GRV36"/>
    <mergeCell ref="GRW36:GRY36"/>
    <mergeCell ref="GRE36:GRG36"/>
    <mergeCell ref="GRH36:GRJ36"/>
    <mergeCell ref="GRK36:GRM36"/>
    <mergeCell ref="GRN36:GRP36"/>
    <mergeCell ref="GQV36:GQX36"/>
    <mergeCell ref="GQY36:GRA36"/>
    <mergeCell ref="GRB36:GRD36"/>
    <mergeCell ref="GYC36:GYE36"/>
    <mergeCell ref="GYF36:GYH36"/>
    <mergeCell ref="GYI36:GYK36"/>
    <mergeCell ref="GYL36:GYN36"/>
    <mergeCell ref="GXT36:GXV36"/>
    <mergeCell ref="GXW36:GXY36"/>
    <mergeCell ref="GXZ36:GYB36"/>
    <mergeCell ref="GXK36:GXM36"/>
    <mergeCell ref="GXN36:GXP36"/>
    <mergeCell ref="GXQ36:GXS36"/>
    <mergeCell ref="GWY36:GXA36"/>
    <mergeCell ref="GXB36:GXD36"/>
    <mergeCell ref="GXE36:GXG36"/>
    <mergeCell ref="GXH36:GXJ36"/>
    <mergeCell ref="GWP36:GWR36"/>
    <mergeCell ref="GWS36:GWU36"/>
    <mergeCell ref="GWV36:GWX36"/>
    <mergeCell ref="GWG36:GWI36"/>
    <mergeCell ref="GWJ36:GWL36"/>
    <mergeCell ref="GWM36:GWO36"/>
    <mergeCell ref="GVU36:GVW36"/>
    <mergeCell ref="GVX36:GVZ36"/>
    <mergeCell ref="GWA36:GWC36"/>
    <mergeCell ref="GWD36:GWF36"/>
    <mergeCell ref="GVL36:GVN36"/>
    <mergeCell ref="GVO36:GVQ36"/>
    <mergeCell ref="GVR36:GVT36"/>
    <mergeCell ref="GVC36:GVE36"/>
    <mergeCell ref="GVF36:GVH36"/>
    <mergeCell ref="GVI36:GVK36"/>
    <mergeCell ref="GUQ36:GUS36"/>
    <mergeCell ref="GUT36:GUV36"/>
    <mergeCell ref="GUW36:GUY36"/>
    <mergeCell ref="GUZ36:GVB36"/>
    <mergeCell ref="HCA36:HCC36"/>
    <mergeCell ref="HCD36:HCF36"/>
    <mergeCell ref="HCG36:HCI36"/>
    <mergeCell ref="HBO36:HBQ36"/>
    <mergeCell ref="HBR36:HBT36"/>
    <mergeCell ref="HBU36:HBW36"/>
    <mergeCell ref="HBX36:HBZ36"/>
    <mergeCell ref="HBF36:HBH36"/>
    <mergeCell ref="HBI36:HBK36"/>
    <mergeCell ref="HBL36:HBN36"/>
    <mergeCell ref="HAW36:HAY36"/>
    <mergeCell ref="HAZ36:HBB36"/>
    <mergeCell ref="HBC36:HBE36"/>
    <mergeCell ref="HAK36:HAM36"/>
    <mergeCell ref="HAN36:HAP36"/>
    <mergeCell ref="HAQ36:HAS36"/>
    <mergeCell ref="HAT36:HAV36"/>
    <mergeCell ref="HAB36:HAD36"/>
    <mergeCell ref="HAE36:HAG36"/>
    <mergeCell ref="HAH36:HAJ36"/>
    <mergeCell ref="GZS36:GZU36"/>
    <mergeCell ref="GZV36:GZX36"/>
    <mergeCell ref="GZY36:HAA36"/>
    <mergeCell ref="GZG36:GZI36"/>
    <mergeCell ref="GZJ36:GZL36"/>
    <mergeCell ref="GZM36:GZO36"/>
    <mergeCell ref="GZP36:GZR36"/>
    <mergeCell ref="GYX36:GYZ36"/>
    <mergeCell ref="GZA36:GZC36"/>
    <mergeCell ref="GZD36:GZF36"/>
    <mergeCell ref="GYO36:GYQ36"/>
    <mergeCell ref="GYR36:GYT36"/>
    <mergeCell ref="GYU36:GYW36"/>
    <mergeCell ref="HFV36:HFX36"/>
    <mergeCell ref="HFY36:HGA36"/>
    <mergeCell ref="HGB36:HGD36"/>
    <mergeCell ref="HFM36:HFO36"/>
    <mergeCell ref="HFP36:HFR36"/>
    <mergeCell ref="HFS36:HFU36"/>
    <mergeCell ref="HFA36:HFC36"/>
    <mergeCell ref="HFD36:HFF36"/>
    <mergeCell ref="HFG36:HFI36"/>
    <mergeCell ref="HFJ36:HFL36"/>
    <mergeCell ref="HER36:HET36"/>
    <mergeCell ref="HEU36:HEW36"/>
    <mergeCell ref="HEX36:HEZ36"/>
    <mergeCell ref="HEI36:HEK36"/>
    <mergeCell ref="HEL36:HEN36"/>
    <mergeCell ref="HEO36:HEQ36"/>
    <mergeCell ref="HDW36:HDY36"/>
    <mergeCell ref="HDZ36:HEB36"/>
    <mergeCell ref="HEC36:HEE36"/>
    <mergeCell ref="HEF36:HEH36"/>
    <mergeCell ref="HDN36:HDP36"/>
    <mergeCell ref="HDQ36:HDS36"/>
    <mergeCell ref="HDT36:HDV36"/>
    <mergeCell ref="HDE36:HDG36"/>
    <mergeCell ref="HDH36:HDJ36"/>
    <mergeCell ref="HDK36:HDM36"/>
    <mergeCell ref="HCS36:HCU36"/>
    <mergeCell ref="HCV36:HCX36"/>
    <mergeCell ref="HCY36:HDA36"/>
    <mergeCell ref="HDB36:HDD36"/>
    <mergeCell ref="HCJ36:HCL36"/>
    <mergeCell ref="HCM36:HCO36"/>
    <mergeCell ref="HCP36:HCR36"/>
    <mergeCell ref="HJQ36:HJS36"/>
    <mergeCell ref="HJT36:HJV36"/>
    <mergeCell ref="HJW36:HJY36"/>
    <mergeCell ref="HJZ36:HKB36"/>
    <mergeCell ref="HJH36:HJJ36"/>
    <mergeCell ref="HJK36:HJM36"/>
    <mergeCell ref="HJN36:HJP36"/>
    <mergeCell ref="HIY36:HJA36"/>
    <mergeCell ref="HJB36:HJD36"/>
    <mergeCell ref="HJE36:HJG36"/>
    <mergeCell ref="HIM36:HIO36"/>
    <mergeCell ref="HIP36:HIR36"/>
    <mergeCell ref="HIS36:HIU36"/>
    <mergeCell ref="HIV36:HIX36"/>
    <mergeCell ref="HID36:HIF36"/>
    <mergeCell ref="HIG36:HII36"/>
    <mergeCell ref="HIJ36:HIL36"/>
    <mergeCell ref="HHU36:HHW36"/>
    <mergeCell ref="HHX36:HHZ36"/>
    <mergeCell ref="HIA36:HIC36"/>
    <mergeCell ref="HHI36:HHK36"/>
    <mergeCell ref="HHL36:HHN36"/>
    <mergeCell ref="HHO36:HHQ36"/>
    <mergeCell ref="HHR36:HHT36"/>
    <mergeCell ref="HGZ36:HHB36"/>
    <mergeCell ref="HHC36:HHE36"/>
    <mergeCell ref="HHF36:HHH36"/>
    <mergeCell ref="HGQ36:HGS36"/>
    <mergeCell ref="HGT36:HGV36"/>
    <mergeCell ref="HGW36:HGY36"/>
    <mergeCell ref="HGE36:HGG36"/>
    <mergeCell ref="HGH36:HGJ36"/>
    <mergeCell ref="HGK36:HGM36"/>
    <mergeCell ref="HGN36:HGP36"/>
    <mergeCell ref="HNO36:HNQ36"/>
    <mergeCell ref="HNR36:HNT36"/>
    <mergeCell ref="HNU36:HNW36"/>
    <mergeCell ref="HNC36:HNE36"/>
    <mergeCell ref="HNF36:HNH36"/>
    <mergeCell ref="HNI36:HNK36"/>
    <mergeCell ref="HNL36:HNN36"/>
    <mergeCell ref="HMT36:HMV36"/>
    <mergeCell ref="HMW36:HMY36"/>
    <mergeCell ref="HMZ36:HNB36"/>
    <mergeCell ref="HMK36:HMM36"/>
    <mergeCell ref="HMN36:HMP36"/>
    <mergeCell ref="HMQ36:HMS36"/>
    <mergeCell ref="HLY36:HMA36"/>
    <mergeCell ref="HMB36:HMD36"/>
    <mergeCell ref="HME36:HMG36"/>
    <mergeCell ref="HMH36:HMJ36"/>
    <mergeCell ref="HLP36:HLR36"/>
    <mergeCell ref="HLS36:HLU36"/>
    <mergeCell ref="HLV36:HLX36"/>
    <mergeCell ref="HLG36:HLI36"/>
    <mergeCell ref="HLJ36:HLL36"/>
    <mergeCell ref="HLM36:HLO36"/>
    <mergeCell ref="HKU36:HKW36"/>
    <mergeCell ref="HKX36:HKZ36"/>
    <mergeCell ref="HLA36:HLC36"/>
    <mergeCell ref="HLD36:HLF36"/>
    <mergeCell ref="HKL36:HKN36"/>
    <mergeCell ref="HKO36:HKQ36"/>
    <mergeCell ref="HKR36:HKT36"/>
    <mergeCell ref="HKC36:HKE36"/>
    <mergeCell ref="HKF36:HKH36"/>
    <mergeCell ref="HKI36:HKK36"/>
    <mergeCell ref="HRJ36:HRL36"/>
    <mergeCell ref="HRM36:HRO36"/>
    <mergeCell ref="HRP36:HRR36"/>
    <mergeCell ref="HRA36:HRC36"/>
    <mergeCell ref="HRD36:HRF36"/>
    <mergeCell ref="HRG36:HRI36"/>
    <mergeCell ref="HQO36:HQQ36"/>
    <mergeCell ref="HQR36:HQT36"/>
    <mergeCell ref="HQU36:HQW36"/>
    <mergeCell ref="HQX36:HQZ36"/>
    <mergeCell ref="HQF36:HQH36"/>
    <mergeCell ref="HQI36:HQK36"/>
    <mergeCell ref="HQL36:HQN36"/>
    <mergeCell ref="HPW36:HPY36"/>
    <mergeCell ref="HPZ36:HQB36"/>
    <mergeCell ref="HQC36:HQE36"/>
    <mergeCell ref="HPK36:HPM36"/>
    <mergeCell ref="HPN36:HPP36"/>
    <mergeCell ref="HPQ36:HPS36"/>
    <mergeCell ref="HPT36:HPV36"/>
    <mergeCell ref="HPB36:HPD36"/>
    <mergeCell ref="HPE36:HPG36"/>
    <mergeCell ref="HPH36:HPJ36"/>
    <mergeCell ref="HOS36:HOU36"/>
    <mergeCell ref="HOV36:HOX36"/>
    <mergeCell ref="HOY36:HPA36"/>
    <mergeCell ref="HOG36:HOI36"/>
    <mergeCell ref="HOJ36:HOL36"/>
    <mergeCell ref="HOM36:HOO36"/>
    <mergeCell ref="HOP36:HOR36"/>
    <mergeCell ref="HNX36:HNZ36"/>
    <mergeCell ref="HOA36:HOC36"/>
    <mergeCell ref="HOD36:HOF36"/>
    <mergeCell ref="HVE36:HVG36"/>
    <mergeCell ref="HVH36:HVJ36"/>
    <mergeCell ref="HVK36:HVM36"/>
    <mergeCell ref="HVN36:HVP36"/>
    <mergeCell ref="HUV36:HUX36"/>
    <mergeCell ref="HUY36:HVA36"/>
    <mergeCell ref="HVB36:HVD36"/>
    <mergeCell ref="HUM36:HUO36"/>
    <mergeCell ref="HUP36:HUR36"/>
    <mergeCell ref="HUS36:HUU36"/>
    <mergeCell ref="HUA36:HUC36"/>
    <mergeCell ref="HUD36:HUF36"/>
    <mergeCell ref="HUG36:HUI36"/>
    <mergeCell ref="HUJ36:HUL36"/>
    <mergeCell ref="HTR36:HTT36"/>
    <mergeCell ref="HTU36:HTW36"/>
    <mergeCell ref="HTX36:HTZ36"/>
    <mergeCell ref="HTI36:HTK36"/>
    <mergeCell ref="HTL36:HTN36"/>
    <mergeCell ref="HTO36:HTQ36"/>
    <mergeCell ref="HSW36:HSY36"/>
    <mergeCell ref="HSZ36:HTB36"/>
    <mergeCell ref="HTC36:HTE36"/>
    <mergeCell ref="HTF36:HTH36"/>
    <mergeCell ref="HSN36:HSP36"/>
    <mergeCell ref="HSQ36:HSS36"/>
    <mergeCell ref="HST36:HSV36"/>
    <mergeCell ref="HSE36:HSG36"/>
    <mergeCell ref="HSH36:HSJ36"/>
    <mergeCell ref="HSK36:HSM36"/>
    <mergeCell ref="HRS36:HRU36"/>
    <mergeCell ref="HRV36:HRX36"/>
    <mergeCell ref="HRY36:HSA36"/>
    <mergeCell ref="HSB36:HSD36"/>
    <mergeCell ref="HZC36:HZE36"/>
    <mergeCell ref="HZF36:HZH36"/>
    <mergeCell ref="HZI36:HZK36"/>
    <mergeCell ref="HYQ36:HYS36"/>
    <mergeCell ref="HYT36:HYV36"/>
    <mergeCell ref="HYW36:HYY36"/>
    <mergeCell ref="HYZ36:HZB36"/>
    <mergeCell ref="HYH36:HYJ36"/>
    <mergeCell ref="HYK36:HYM36"/>
    <mergeCell ref="HYN36:HYP36"/>
    <mergeCell ref="HXY36:HYA36"/>
    <mergeCell ref="HYB36:HYD36"/>
    <mergeCell ref="HYE36:HYG36"/>
    <mergeCell ref="HXM36:HXO36"/>
    <mergeCell ref="HXP36:HXR36"/>
    <mergeCell ref="HXS36:HXU36"/>
    <mergeCell ref="HXV36:HXX36"/>
    <mergeCell ref="HXD36:HXF36"/>
    <mergeCell ref="HXG36:HXI36"/>
    <mergeCell ref="HXJ36:HXL36"/>
    <mergeCell ref="HWU36:HWW36"/>
    <mergeCell ref="HWX36:HWZ36"/>
    <mergeCell ref="HXA36:HXC36"/>
    <mergeCell ref="HWI36:HWK36"/>
    <mergeCell ref="HWL36:HWN36"/>
    <mergeCell ref="HWO36:HWQ36"/>
    <mergeCell ref="HWR36:HWT36"/>
    <mergeCell ref="HVZ36:HWB36"/>
    <mergeCell ref="HWC36:HWE36"/>
    <mergeCell ref="HWF36:HWH36"/>
    <mergeCell ref="HVQ36:HVS36"/>
    <mergeCell ref="HVT36:HVV36"/>
    <mergeCell ref="HVW36:HVY36"/>
    <mergeCell ref="ICX36:ICZ36"/>
    <mergeCell ref="IDA36:IDC36"/>
    <mergeCell ref="IDD36:IDF36"/>
    <mergeCell ref="ICO36:ICQ36"/>
    <mergeCell ref="ICR36:ICT36"/>
    <mergeCell ref="ICU36:ICW36"/>
    <mergeCell ref="ICC36:ICE36"/>
    <mergeCell ref="ICF36:ICH36"/>
    <mergeCell ref="ICI36:ICK36"/>
    <mergeCell ref="ICL36:ICN36"/>
    <mergeCell ref="IBT36:IBV36"/>
    <mergeCell ref="IBW36:IBY36"/>
    <mergeCell ref="IBZ36:ICB36"/>
    <mergeCell ref="IBK36:IBM36"/>
    <mergeCell ref="IBN36:IBP36"/>
    <mergeCell ref="IBQ36:IBS36"/>
    <mergeCell ref="IAY36:IBA36"/>
    <mergeCell ref="IBB36:IBD36"/>
    <mergeCell ref="IBE36:IBG36"/>
    <mergeCell ref="IBH36:IBJ36"/>
    <mergeCell ref="IAP36:IAR36"/>
    <mergeCell ref="IAS36:IAU36"/>
    <mergeCell ref="IAV36:IAX36"/>
    <mergeCell ref="IAG36:IAI36"/>
    <mergeCell ref="IAJ36:IAL36"/>
    <mergeCell ref="IAM36:IAO36"/>
    <mergeCell ref="HZU36:HZW36"/>
    <mergeCell ref="HZX36:HZZ36"/>
    <mergeCell ref="IAA36:IAC36"/>
    <mergeCell ref="IAD36:IAF36"/>
    <mergeCell ref="HZL36:HZN36"/>
    <mergeCell ref="HZO36:HZQ36"/>
    <mergeCell ref="HZR36:HZT36"/>
    <mergeCell ref="IGS36:IGU36"/>
    <mergeCell ref="IGV36:IGX36"/>
    <mergeCell ref="IGY36:IHA36"/>
    <mergeCell ref="IHB36:IHD36"/>
    <mergeCell ref="IGJ36:IGL36"/>
    <mergeCell ref="IGM36:IGO36"/>
    <mergeCell ref="IGP36:IGR36"/>
    <mergeCell ref="IGA36:IGC36"/>
    <mergeCell ref="IGD36:IGF36"/>
    <mergeCell ref="IGG36:IGI36"/>
    <mergeCell ref="IFO36:IFQ36"/>
    <mergeCell ref="IFR36:IFT36"/>
    <mergeCell ref="IFU36:IFW36"/>
    <mergeCell ref="IFX36:IFZ36"/>
    <mergeCell ref="IFF36:IFH36"/>
    <mergeCell ref="IFI36:IFK36"/>
    <mergeCell ref="IFL36:IFN36"/>
    <mergeCell ref="IEW36:IEY36"/>
    <mergeCell ref="IEZ36:IFB36"/>
    <mergeCell ref="IFC36:IFE36"/>
    <mergeCell ref="IEK36:IEM36"/>
    <mergeCell ref="IEN36:IEP36"/>
    <mergeCell ref="IEQ36:IES36"/>
    <mergeCell ref="IET36:IEV36"/>
    <mergeCell ref="IEB36:IED36"/>
    <mergeCell ref="IEE36:IEG36"/>
    <mergeCell ref="IEH36:IEJ36"/>
    <mergeCell ref="IDS36:IDU36"/>
    <mergeCell ref="IDV36:IDX36"/>
    <mergeCell ref="IDY36:IEA36"/>
    <mergeCell ref="IDG36:IDI36"/>
    <mergeCell ref="IDJ36:IDL36"/>
    <mergeCell ref="IDM36:IDO36"/>
    <mergeCell ref="IDP36:IDR36"/>
    <mergeCell ref="IKQ36:IKS36"/>
    <mergeCell ref="IKT36:IKV36"/>
    <mergeCell ref="IKW36:IKY36"/>
    <mergeCell ref="IKE36:IKG36"/>
    <mergeCell ref="IKH36:IKJ36"/>
    <mergeCell ref="IKK36:IKM36"/>
    <mergeCell ref="IKN36:IKP36"/>
    <mergeCell ref="IJV36:IJX36"/>
    <mergeCell ref="IJY36:IKA36"/>
    <mergeCell ref="IKB36:IKD36"/>
    <mergeCell ref="IJM36:IJO36"/>
    <mergeCell ref="IJP36:IJR36"/>
    <mergeCell ref="IJS36:IJU36"/>
    <mergeCell ref="IJA36:IJC36"/>
    <mergeCell ref="IJD36:IJF36"/>
    <mergeCell ref="IJG36:IJI36"/>
    <mergeCell ref="IJJ36:IJL36"/>
    <mergeCell ref="IIR36:IIT36"/>
    <mergeCell ref="IIU36:IIW36"/>
    <mergeCell ref="IIX36:IIZ36"/>
    <mergeCell ref="III36:IIK36"/>
    <mergeCell ref="IIL36:IIN36"/>
    <mergeCell ref="IIO36:IIQ36"/>
    <mergeCell ref="IHW36:IHY36"/>
    <mergeCell ref="IHZ36:IIB36"/>
    <mergeCell ref="IIC36:IIE36"/>
    <mergeCell ref="IIF36:IIH36"/>
    <mergeCell ref="IHN36:IHP36"/>
    <mergeCell ref="IHQ36:IHS36"/>
    <mergeCell ref="IHT36:IHV36"/>
    <mergeCell ref="IHE36:IHG36"/>
    <mergeCell ref="IHH36:IHJ36"/>
    <mergeCell ref="IHK36:IHM36"/>
    <mergeCell ref="IOL36:ION36"/>
    <mergeCell ref="IOO36:IOQ36"/>
    <mergeCell ref="IOR36:IOT36"/>
    <mergeCell ref="IOC36:IOE36"/>
    <mergeCell ref="IOF36:IOH36"/>
    <mergeCell ref="IOI36:IOK36"/>
    <mergeCell ref="INQ36:INS36"/>
    <mergeCell ref="INT36:INV36"/>
    <mergeCell ref="INW36:INY36"/>
    <mergeCell ref="INZ36:IOB36"/>
    <mergeCell ref="INH36:INJ36"/>
    <mergeCell ref="INK36:INM36"/>
    <mergeCell ref="INN36:INP36"/>
    <mergeCell ref="IMY36:INA36"/>
    <mergeCell ref="INB36:IND36"/>
    <mergeCell ref="INE36:ING36"/>
    <mergeCell ref="IMM36:IMO36"/>
    <mergeCell ref="IMP36:IMR36"/>
    <mergeCell ref="IMS36:IMU36"/>
    <mergeCell ref="IMV36:IMX36"/>
    <mergeCell ref="IMD36:IMF36"/>
    <mergeCell ref="IMG36:IMI36"/>
    <mergeCell ref="IMJ36:IML36"/>
    <mergeCell ref="ILU36:ILW36"/>
    <mergeCell ref="ILX36:ILZ36"/>
    <mergeCell ref="IMA36:IMC36"/>
    <mergeCell ref="ILI36:ILK36"/>
    <mergeCell ref="ILL36:ILN36"/>
    <mergeCell ref="ILO36:ILQ36"/>
    <mergeCell ref="ILR36:ILT36"/>
    <mergeCell ref="IKZ36:ILB36"/>
    <mergeCell ref="ILC36:ILE36"/>
    <mergeCell ref="ILF36:ILH36"/>
    <mergeCell ref="ISG36:ISI36"/>
    <mergeCell ref="ISJ36:ISL36"/>
    <mergeCell ref="ISM36:ISO36"/>
    <mergeCell ref="ISP36:ISR36"/>
    <mergeCell ref="IRX36:IRZ36"/>
    <mergeCell ref="ISA36:ISC36"/>
    <mergeCell ref="ISD36:ISF36"/>
    <mergeCell ref="IRO36:IRQ36"/>
    <mergeCell ref="IRR36:IRT36"/>
    <mergeCell ref="IRU36:IRW36"/>
    <mergeCell ref="IRC36:IRE36"/>
    <mergeCell ref="IRF36:IRH36"/>
    <mergeCell ref="IRI36:IRK36"/>
    <mergeCell ref="IRL36:IRN36"/>
    <mergeCell ref="IQT36:IQV36"/>
    <mergeCell ref="IQW36:IQY36"/>
    <mergeCell ref="IQZ36:IRB36"/>
    <mergeCell ref="IQK36:IQM36"/>
    <mergeCell ref="IQN36:IQP36"/>
    <mergeCell ref="IQQ36:IQS36"/>
    <mergeCell ref="IPY36:IQA36"/>
    <mergeCell ref="IQB36:IQD36"/>
    <mergeCell ref="IQE36:IQG36"/>
    <mergeCell ref="IQH36:IQJ36"/>
    <mergeCell ref="IPP36:IPR36"/>
    <mergeCell ref="IPS36:IPU36"/>
    <mergeCell ref="IPV36:IPX36"/>
    <mergeCell ref="IPG36:IPI36"/>
    <mergeCell ref="IPJ36:IPL36"/>
    <mergeCell ref="IPM36:IPO36"/>
    <mergeCell ref="IOU36:IOW36"/>
    <mergeCell ref="IOX36:IOZ36"/>
    <mergeCell ref="IPA36:IPC36"/>
    <mergeCell ref="IPD36:IPF36"/>
    <mergeCell ref="IWE36:IWG36"/>
    <mergeCell ref="IWH36:IWJ36"/>
    <mergeCell ref="IWK36:IWM36"/>
    <mergeCell ref="IVS36:IVU36"/>
    <mergeCell ref="IVV36:IVX36"/>
    <mergeCell ref="IVY36:IWA36"/>
    <mergeCell ref="IWB36:IWD36"/>
    <mergeCell ref="IVJ36:IVL36"/>
    <mergeCell ref="IVM36:IVO36"/>
    <mergeCell ref="IVP36:IVR36"/>
    <mergeCell ref="IVA36:IVC36"/>
    <mergeCell ref="IVD36:IVF36"/>
    <mergeCell ref="IVG36:IVI36"/>
    <mergeCell ref="IUO36:IUQ36"/>
    <mergeCell ref="IUR36:IUT36"/>
    <mergeCell ref="IUU36:IUW36"/>
    <mergeCell ref="IUX36:IUZ36"/>
    <mergeCell ref="IUF36:IUH36"/>
    <mergeCell ref="IUI36:IUK36"/>
    <mergeCell ref="IUL36:IUN36"/>
    <mergeCell ref="ITW36:ITY36"/>
    <mergeCell ref="ITZ36:IUB36"/>
    <mergeCell ref="IUC36:IUE36"/>
    <mergeCell ref="ITK36:ITM36"/>
    <mergeCell ref="ITN36:ITP36"/>
    <mergeCell ref="ITQ36:ITS36"/>
    <mergeCell ref="ITT36:ITV36"/>
    <mergeCell ref="ITB36:ITD36"/>
    <mergeCell ref="ITE36:ITG36"/>
    <mergeCell ref="ITH36:ITJ36"/>
    <mergeCell ref="ISS36:ISU36"/>
    <mergeCell ref="ISV36:ISX36"/>
    <mergeCell ref="ISY36:ITA36"/>
    <mergeCell ref="IZZ36:JAB36"/>
    <mergeCell ref="JAC36:JAE36"/>
    <mergeCell ref="JAF36:JAH36"/>
    <mergeCell ref="IZQ36:IZS36"/>
    <mergeCell ref="IZT36:IZV36"/>
    <mergeCell ref="IZW36:IZY36"/>
    <mergeCell ref="IZE36:IZG36"/>
    <mergeCell ref="IZH36:IZJ36"/>
    <mergeCell ref="IZK36:IZM36"/>
    <mergeCell ref="IZN36:IZP36"/>
    <mergeCell ref="IYV36:IYX36"/>
    <mergeCell ref="IYY36:IZA36"/>
    <mergeCell ref="IZB36:IZD36"/>
    <mergeCell ref="IYM36:IYO36"/>
    <mergeCell ref="IYP36:IYR36"/>
    <mergeCell ref="IYS36:IYU36"/>
    <mergeCell ref="IYA36:IYC36"/>
    <mergeCell ref="IYD36:IYF36"/>
    <mergeCell ref="IYG36:IYI36"/>
    <mergeCell ref="IYJ36:IYL36"/>
    <mergeCell ref="IXR36:IXT36"/>
    <mergeCell ref="IXU36:IXW36"/>
    <mergeCell ref="IXX36:IXZ36"/>
    <mergeCell ref="IXI36:IXK36"/>
    <mergeCell ref="IXL36:IXN36"/>
    <mergeCell ref="IXO36:IXQ36"/>
    <mergeCell ref="IWW36:IWY36"/>
    <mergeCell ref="IWZ36:IXB36"/>
    <mergeCell ref="IXC36:IXE36"/>
    <mergeCell ref="IXF36:IXH36"/>
    <mergeCell ref="IWN36:IWP36"/>
    <mergeCell ref="IWQ36:IWS36"/>
    <mergeCell ref="IWT36:IWV36"/>
    <mergeCell ref="JDU36:JDW36"/>
    <mergeCell ref="JDX36:JDZ36"/>
    <mergeCell ref="JEA36:JEC36"/>
    <mergeCell ref="JED36:JEF36"/>
    <mergeCell ref="JDL36:JDN36"/>
    <mergeCell ref="JDO36:JDQ36"/>
    <mergeCell ref="JDR36:JDT36"/>
    <mergeCell ref="JDC36:JDE36"/>
    <mergeCell ref="JDF36:JDH36"/>
    <mergeCell ref="JDI36:JDK36"/>
    <mergeCell ref="JCQ36:JCS36"/>
    <mergeCell ref="JCT36:JCV36"/>
    <mergeCell ref="JCW36:JCY36"/>
    <mergeCell ref="JCZ36:JDB36"/>
    <mergeCell ref="JCH36:JCJ36"/>
    <mergeCell ref="JCK36:JCM36"/>
    <mergeCell ref="JCN36:JCP36"/>
    <mergeCell ref="JBY36:JCA36"/>
    <mergeCell ref="JCB36:JCD36"/>
    <mergeCell ref="JCE36:JCG36"/>
    <mergeCell ref="JBM36:JBO36"/>
    <mergeCell ref="JBP36:JBR36"/>
    <mergeCell ref="JBS36:JBU36"/>
    <mergeCell ref="JBV36:JBX36"/>
    <mergeCell ref="JBD36:JBF36"/>
    <mergeCell ref="JBG36:JBI36"/>
    <mergeCell ref="JBJ36:JBL36"/>
    <mergeCell ref="JAU36:JAW36"/>
    <mergeCell ref="JAX36:JAZ36"/>
    <mergeCell ref="JBA36:JBC36"/>
    <mergeCell ref="JAI36:JAK36"/>
    <mergeCell ref="JAL36:JAN36"/>
    <mergeCell ref="JAO36:JAQ36"/>
    <mergeCell ref="JAR36:JAT36"/>
    <mergeCell ref="JHS36:JHU36"/>
    <mergeCell ref="JHV36:JHX36"/>
    <mergeCell ref="JHY36:JIA36"/>
    <mergeCell ref="JHG36:JHI36"/>
    <mergeCell ref="JHJ36:JHL36"/>
    <mergeCell ref="JHM36:JHO36"/>
    <mergeCell ref="JHP36:JHR36"/>
    <mergeCell ref="JGX36:JGZ36"/>
    <mergeCell ref="JHA36:JHC36"/>
    <mergeCell ref="JHD36:JHF36"/>
    <mergeCell ref="JGO36:JGQ36"/>
    <mergeCell ref="JGR36:JGT36"/>
    <mergeCell ref="JGU36:JGW36"/>
    <mergeCell ref="JGC36:JGE36"/>
    <mergeCell ref="JGF36:JGH36"/>
    <mergeCell ref="JGI36:JGK36"/>
    <mergeCell ref="JGL36:JGN36"/>
    <mergeCell ref="JFT36:JFV36"/>
    <mergeCell ref="JFW36:JFY36"/>
    <mergeCell ref="JFZ36:JGB36"/>
    <mergeCell ref="JFK36:JFM36"/>
    <mergeCell ref="JFN36:JFP36"/>
    <mergeCell ref="JFQ36:JFS36"/>
    <mergeCell ref="JEY36:JFA36"/>
    <mergeCell ref="JFB36:JFD36"/>
    <mergeCell ref="JFE36:JFG36"/>
    <mergeCell ref="JFH36:JFJ36"/>
    <mergeCell ref="JEP36:JER36"/>
    <mergeCell ref="JES36:JEU36"/>
    <mergeCell ref="JEV36:JEX36"/>
    <mergeCell ref="JEG36:JEI36"/>
    <mergeCell ref="JEJ36:JEL36"/>
    <mergeCell ref="JEM36:JEO36"/>
    <mergeCell ref="JLN36:JLP36"/>
    <mergeCell ref="JLQ36:JLS36"/>
    <mergeCell ref="JLT36:JLV36"/>
    <mergeCell ref="JLE36:JLG36"/>
    <mergeCell ref="JLH36:JLJ36"/>
    <mergeCell ref="JLK36:JLM36"/>
    <mergeCell ref="JKS36:JKU36"/>
    <mergeCell ref="JKV36:JKX36"/>
    <mergeCell ref="JKY36:JLA36"/>
    <mergeCell ref="JLB36:JLD36"/>
    <mergeCell ref="JKJ36:JKL36"/>
    <mergeCell ref="JKM36:JKO36"/>
    <mergeCell ref="JKP36:JKR36"/>
    <mergeCell ref="JKA36:JKC36"/>
    <mergeCell ref="JKD36:JKF36"/>
    <mergeCell ref="JKG36:JKI36"/>
    <mergeCell ref="JJO36:JJQ36"/>
    <mergeCell ref="JJR36:JJT36"/>
    <mergeCell ref="JJU36:JJW36"/>
    <mergeCell ref="JJX36:JJZ36"/>
    <mergeCell ref="JJF36:JJH36"/>
    <mergeCell ref="JJI36:JJK36"/>
    <mergeCell ref="JJL36:JJN36"/>
    <mergeCell ref="JIW36:JIY36"/>
    <mergeCell ref="JIZ36:JJB36"/>
    <mergeCell ref="JJC36:JJE36"/>
    <mergeCell ref="JIK36:JIM36"/>
    <mergeCell ref="JIN36:JIP36"/>
    <mergeCell ref="JIQ36:JIS36"/>
    <mergeCell ref="JIT36:JIV36"/>
    <mergeCell ref="JIB36:JID36"/>
    <mergeCell ref="JIE36:JIG36"/>
    <mergeCell ref="JIH36:JIJ36"/>
    <mergeCell ref="JPI36:JPK36"/>
    <mergeCell ref="JPL36:JPN36"/>
    <mergeCell ref="JPO36:JPQ36"/>
    <mergeCell ref="JPR36:JPT36"/>
    <mergeCell ref="JOZ36:JPB36"/>
    <mergeCell ref="JPC36:JPE36"/>
    <mergeCell ref="JPF36:JPH36"/>
    <mergeCell ref="JOQ36:JOS36"/>
    <mergeCell ref="JOT36:JOV36"/>
    <mergeCell ref="JOW36:JOY36"/>
    <mergeCell ref="JOE36:JOG36"/>
    <mergeCell ref="JOH36:JOJ36"/>
    <mergeCell ref="JOK36:JOM36"/>
    <mergeCell ref="JON36:JOP36"/>
    <mergeCell ref="JNV36:JNX36"/>
    <mergeCell ref="JNY36:JOA36"/>
    <mergeCell ref="JOB36:JOD36"/>
    <mergeCell ref="JNM36:JNO36"/>
    <mergeCell ref="JNP36:JNR36"/>
    <mergeCell ref="JNS36:JNU36"/>
    <mergeCell ref="JNA36:JNC36"/>
    <mergeCell ref="JND36:JNF36"/>
    <mergeCell ref="JNG36:JNI36"/>
    <mergeCell ref="JNJ36:JNL36"/>
    <mergeCell ref="JMR36:JMT36"/>
    <mergeCell ref="JMU36:JMW36"/>
    <mergeCell ref="JMX36:JMZ36"/>
    <mergeCell ref="JMI36:JMK36"/>
    <mergeCell ref="JML36:JMN36"/>
    <mergeCell ref="JMO36:JMQ36"/>
    <mergeCell ref="JLW36:JLY36"/>
    <mergeCell ref="JLZ36:JMB36"/>
    <mergeCell ref="JMC36:JME36"/>
    <mergeCell ref="JMF36:JMH36"/>
    <mergeCell ref="JTG36:JTI36"/>
    <mergeCell ref="JTJ36:JTL36"/>
    <mergeCell ref="JTM36:JTO36"/>
    <mergeCell ref="JSU36:JSW36"/>
    <mergeCell ref="JSX36:JSZ36"/>
    <mergeCell ref="JTA36:JTC36"/>
    <mergeCell ref="JTD36:JTF36"/>
    <mergeCell ref="JSL36:JSN36"/>
    <mergeCell ref="JSO36:JSQ36"/>
    <mergeCell ref="JSR36:JST36"/>
    <mergeCell ref="JSC36:JSE36"/>
    <mergeCell ref="JSF36:JSH36"/>
    <mergeCell ref="JSI36:JSK36"/>
    <mergeCell ref="JRQ36:JRS36"/>
    <mergeCell ref="JRT36:JRV36"/>
    <mergeCell ref="JRW36:JRY36"/>
    <mergeCell ref="JRZ36:JSB36"/>
    <mergeCell ref="JRH36:JRJ36"/>
    <mergeCell ref="JRK36:JRM36"/>
    <mergeCell ref="JRN36:JRP36"/>
    <mergeCell ref="JQY36:JRA36"/>
    <mergeCell ref="JRB36:JRD36"/>
    <mergeCell ref="JRE36:JRG36"/>
    <mergeCell ref="JQM36:JQO36"/>
    <mergeCell ref="JQP36:JQR36"/>
    <mergeCell ref="JQS36:JQU36"/>
    <mergeCell ref="JQV36:JQX36"/>
    <mergeCell ref="JQD36:JQF36"/>
    <mergeCell ref="JQG36:JQI36"/>
    <mergeCell ref="JQJ36:JQL36"/>
    <mergeCell ref="JPU36:JPW36"/>
    <mergeCell ref="JPX36:JPZ36"/>
    <mergeCell ref="JQA36:JQC36"/>
    <mergeCell ref="JXB36:JXD36"/>
    <mergeCell ref="JXE36:JXG36"/>
    <mergeCell ref="JXH36:JXJ36"/>
    <mergeCell ref="JWS36:JWU36"/>
    <mergeCell ref="JWV36:JWX36"/>
    <mergeCell ref="JWY36:JXA36"/>
    <mergeCell ref="JWG36:JWI36"/>
    <mergeCell ref="JWJ36:JWL36"/>
    <mergeCell ref="JWM36:JWO36"/>
    <mergeCell ref="JWP36:JWR36"/>
    <mergeCell ref="JVX36:JVZ36"/>
    <mergeCell ref="JWA36:JWC36"/>
    <mergeCell ref="JWD36:JWF36"/>
    <mergeCell ref="JVO36:JVQ36"/>
    <mergeCell ref="JVR36:JVT36"/>
    <mergeCell ref="JVU36:JVW36"/>
    <mergeCell ref="JVC36:JVE36"/>
    <mergeCell ref="JVF36:JVH36"/>
    <mergeCell ref="JVI36:JVK36"/>
    <mergeCell ref="JVL36:JVN36"/>
    <mergeCell ref="JUT36:JUV36"/>
    <mergeCell ref="JUW36:JUY36"/>
    <mergeCell ref="JUZ36:JVB36"/>
    <mergeCell ref="JUK36:JUM36"/>
    <mergeCell ref="JUN36:JUP36"/>
    <mergeCell ref="JUQ36:JUS36"/>
    <mergeCell ref="JTY36:JUA36"/>
    <mergeCell ref="JUB36:JUD36"/>
    <mergeCell ref="JUE36:JUG36"/>
    <mergeCell ref="JUH36:JUJ36"/>
    <mergeCell ref="JTP36:JTR36"/>
    <mergeCell ref="JTS36:JTU36"/>
    <mergeCell ref="JTV36:JTX36"/>
    <mergeCell ref="KAW36:KAY36"/>
    <mergeCell ref="KAZ36:KBB36"/>
    <mergeCell ref="KBC36:KBE36"/>
    <mergeCell ref="KBF36:KBH36"/>
    <mergeCell ref="KAN36:KAP36"/>
    <mergeCell ref="KAQ36:KAS36"/>
    <mergeCell ref="KAT36:KAV36"/>
    <mergeCell ref="KAE36:KAG36"/>
    <mergeCell ref="KAH36:KAJ36"/>
    <mergeCell ref="KAK36:KAM36"/>
    <mergeCell ref="JZS36:JZU36"/>
    <mergeCell ref="JZV36:JZX36"/>
    <mergeCell ref="JZY36:KAA36"/>
    <mergeCell ref="KAB36:KAD36"/>
    <mergeCell ref="JZJ36:JZL36"/>
    <mergeCell ref="JZM36:JZO36"/>
    <mergeCell ref="JZP36:JZR36"/>
    <mergeCell ref="JZA36:JZC36"/>
    <mergeCell ref="JZD36:JZF36"/>
    <mergeCell ref="JZG36:JZI36"/>
    <mergeCell ref="JYO36:JYQ36"/>
    <mergeCell ref="JYR36:JYT36"/>
    <mergeCell ref="JYU36:JYW36"/>
    <mergeCell ref="JYX36:JYZ36"/>
    <mergeCell ref="JYF36:JYH36"/>
    <mergeCell ref="JYI36:JYK36"/>
    <mergeCell ref="JYL36:JYN36"/>
    <mergeCell ref="JXW36:JXY36"/>
    <mergeCell ref="JXZ36:JYB36"/>
    <mergeCell ref="JYC36:JYE36"/>
    <mergeCell ref="JXK36:JXM36"/>
    <mergeCell ref="JXN36:JXP36"/>
    <mergeCell ref="JXQ36:JXS36"/>
    <mergeCell ref="JXT36:JXV36"/>
    <mergeCell ref="KEU36:KEW36"/>
    <mergeCell ref="KEX36:KEZ36"/>
    <mergeCell ref="KFA36:KFC36"/>
    <mergeCell ref="KEI36:KEK36"/>
    <mergeCell ref="KEL36:KEN36"/>
    <mergeCell ref="KEO36:KEQ36"/>
    <mergeCell ref="KER36:KET36"/>
    <mergeCell ref="KDZ36:KEB36"/>
    <mergeCell ref="KEC36:KEE36"/>
    <mergeCell ref="KEF36:KEH36"/>
    <mergeCell ref="KDQ36:KDS36"/>
    <mergeCell ref="KDT36:KDV36"/>
    <mergeCell ref="KDW36:KDY36"/>
    <mergeCell ref="KDE36:KDG36"/>
    <mergeCell ref="KDH36:KDJ36"/>
    <mergeCell ref="KDK36:KDM36"/>
    <mergeCell ref="KDN36:KDP36"/>
    <mergeCell ref="KCV36:KCX36"/>
    <mergeCell ref="KCY36:KDA36"/>
    <mergeCell ref="KDB36:KDD36"/>
    <mergeCell ref="KCM36:KCO36"/>
    <mergeCell ref="KCP36:KCR36"/>
    <mergeCell ref="KCS36:KCU36"/>
    <mergeCell ref="KCA36:KCC36"/>
    <mergeCell ref="KCD36:KCF36"/>
    <mergeCell ref="KCG36:KCI36"/>
    <mergeCell ref="KCJ36:KCL36"/>
    <mergeCell ref="KBR36:KBT36"/>
    <mergeCell ref="KBU36:KBW36"/>
    <mergeCell ref="KBX36:KBZ36"/>
    <mergeCell ref="KBI36:KBK36"/>
    <mergeCell ref="KBL36:KBN36"/>
    <mergeCell ref="KBO36:KBQ36"/>
    <mergeCell ref="KIP36:KIR36"/>
    <mergeCell ref="KIS36:KIU36"/>
    <mergeCell ref="KIV36:KIX36"/>
    <mergeCell ref="KIG36:KII36"/>
    <mergeCell ref="KIJ36:KIL36"/>
    <mergeCell ref="KIM36:KIO36"/>
    <mergeCell ref="KHU36:KHW36"/>
    <mergeCell ref="KHX36:KHZ36"/>
    <mergeCell ref="KIA36:KIC36"/>
    <mergeCell ref="KID36:KIF36"/>
    <mergeCell ref="KHL36:KHN36"/>
    <mergeCell ref="KHO36:KHQ36"/>
    <mergeCell ref="KHR36:KHT36"/>
    <mergeCell ref="KHC36:KHE36"/>
    <mergeCell ref="KHF36:KHH36"/>
    <mergeCell ref="KHI36:KHK36"/>
    <mergeCell ref="KGQ36:KGS36"/>
    <mergeCell ref="KGT36:KGV36"/>
    <mergeCell ref="KGW36:KGY36"/>
    <mergeCell ref="KGZ36:KHB36"/>
    <mergeCell ref="KGH36:KGJ36"/>
    <mergeCell ref="KGK36:KGM36"/>
    <mergeCell ref="KGN36:KGP36"/>
    <mergeCell ref="KFY36:KGA36"/>
    <mergeCell ref="KGB36:KGD36"/>
    <mergeCell ref="KGE36:KGG36"/>
    <mergeCell ref="KFM36:KFO36"/>
    <mergeCell ref="KFP36:KFR36"/>
    <mergeCell ref="KFS36:KFU36"/>
    <mergeCell ref="KFV36:KFX36"/>
    <mergeCell ref="KFD36:KFF36"/>
    <mergeCell ref="KFG36:KFI36"/>
    <mergeCell ref="KFJ36:KFL36"/>
    <mergeCell ref="KMK36:KMM36"/>
    <mergeCell ref="KMN36:KMP36"/>
    <mergeCell ref="KMQ36:KMS36"/>
    <mergeCell ref="KMT36:KMV36"/>
    <mergeCell ref="KMB36:KMD36"/>
    <mergeCell ref="KME36:KMG36"/>
    <mergeCell ref="KMH36:KMJ36"/>
    <mergeCell ref="KLS36:KLU36"/>
    <mergeCell ref="KLV36:KLX36"/>
    <mergeCell ref="KLY36:KMA36"/>
    <mergeCell ref="KLG36:KLI36"/>
    <mergeCell ref="KLJ36:KLL36"/>
    <mergeCell ref="KLM36:KLO36"/>
    <mergeCell ref="KLP36:KLR36"/>
    <mergeCell ref="KKX36:KKZ36"/>
    <mergeCell ref="KLA36:KLC36"/>
    <mergeCell ref="KLD36:KLF36"/>
    <mergeCell ref="KKO36:KKQ36"/>
    <mergeCell ref="KKR36:KKT36"/>
    <mergeCell ref="KKU36:KKW36"/>
    <mergeCell ref="KKC36:KKE36"/>
    <mergeCell ref="KKF36:KKH36"/>
    <mergeCell ref="KKI36:KKK36"/>
    <mergeCell ref="KKL36:KKN36"/>
    <mergeCell ref="KJT36:KJV36"/>
    <mergeCell ref="KJW36:KJY36"/>
    <mergeCell ref="KJZ36:KKB36"/>
    <mergeCell ref="KJK36:KJM36"/>
    <mergeCell ref="KJN36:KJP36"/>
    <mergeCell ref="KJQ36:KJS36"/>
    <mergeCell ref="KIY36:KJA36"/>
    <mergeCell ref="KJB36:KJD36"/>
    <mergeCell ref="KJE36:KJG36"/>
    <mergeCell ref="KJH36:KJJ36"/>
    <mergeCell ref="KQI36:KQK36"/>
    <mergeCell ref="KQL36:KQN36"/>
    <mergeCell ref="KQO36:KQQ36"/>
    <mergeCell ref="KPW36:KPY36"/>
    <mergeCell ref="KPZ36:KQB36"/>
    <mergeCell ref="KQC36:KQE36"/>
    <mergeCell ref="KQF36:KQH36"/>
    <mergeCell ref="KPN36:KPP36"/>
    <mergeCell ref="KPQ36:KPS36"/>
    <mergeCell ref="KPT36:KPV36"/>
    <mergeCell ref="KPE36:KPG36"/>
    <mergeCell ref="KPH36:KPJ36"/>
    <mergeCell ref="KPK36:KPM36"/>
    <mergeCell ref="KOS36:KOU36"/>
    <mergeCell ref="KOV36:KOX36"/>
    <mergeCell ref="KOY36:KPA36"/>
    <mergeCell ref="KPB36:KPD36"/>
    <mergeCell ref="KOJ36:KOL36"/>
    <mergeCell ref="KOM36:KOO36"/>
    <mergeCell ref="KOP36:KOR36"/>
    <mergeCell ref="KOA36:KOC36"/>
    <mergeCell ref="KOD36:KOF36"/>
    <mergeCell ref="KOG36:KOI36"/>
    <mergeCell ref="KNO36:KNQ36"/>
    <mergeCell ref="KNR36:KNT36"/>
    <mergeCell ref="KNU36:KNW36"/>
    <mergeCell ref="KNX36:KNZ36"/>
    <mergeCell ref="KNF36:KNH36"/>
    <mergeCell ref="KNI36:KNK36"/>
    <mergeCell ref="KNL36:KNN36"/>
    <mergeCell ref="KMW36:KMY36"/>
    <mergeCell ref="KMZ36:KNB36"/>
    <mergeCell ref="KNC36:KNE36"/>
    <mergeCell ref="KUD36:KUF36"/>
    <mergeCell ref="KUG36:KUI36"/>
    <mergeCell ref="KUJ36:KUL36"/>
    <mergeCell ref="KTU36:KTW36"/>
    <mergeCell ref="KTX36:KTZ36"/>
    <mergeCell ref="KUA36:KUC36"/>
    <mergeCell ref="KTI36:KTK36"/>
    <mergeCell ref="KTL36:KTN36"/>
    <mergeCell ref="KTO36:KTQ36"/>
    <mergeCell ref="KTR36:KTT36"/>
    <mergeCell ref="KSZ36:KTB36"/>
    <mergeCell ref="KTC36:KTE36"/>
    <mergeCell ref="KTF36:KTH36"/>
    <mergeCell ref="KSQ36:KSS36"/>
    <mergeCell ref="KST36:KSV36"/>
    <mergeCell ref="KSW36:KSY36"/>
    <mergeCell ref="KSE36:KSG36"/>
    <mergeCell ref="KSH36:KSJ36"/>
    <mergeCell ref="KSK36:KSM36"/>
    <mergeCell ref="KSN36:KSP36"/>
    <mergeCell ref="KRV36:KRX36"/>
    <mergeCell ref="KRY36:KSA36"/>
    <mergeCell ref="KSB36:KSD36"/>
    <mergeCell ref="KRM36:KRO36"/>
    <mergeCell ref="KRP36:KRR36"/>
    <mergeCell ref="KRS36:KRU36"/>
    <mergeCell ref="KRA36:KRC36"/>
    <mergeCell ref="KRD36:KRF36"/>
    <mergeCell ref="KRG36:KRI36"/>
    <mergeCell ref="KRJ36:KRL36"/>
    <mergeCell ref="KQR36:KQT36"/>
    <mergeCell ref="KQU36:KQW36"/>
    <mergeCell ref="KQX36:KQZ36"/>
    <mergeCell ref="KXY36:KYA36"/>
    <mergeCell ref="KYB36:KYD36"/>
    <mergeCell ref="KYE36:KYG36"/>
    <mergeCell ref="KYH36:KYJ36"/>
    <mergeCell ref="KXP36:KXR36"/>
    <mergeCell ref="KXS36:KXU36"/>
    <mergeCell ref="KXV36:KXX36"/>
    <mergeCell ref="KXG36:KXI36"/>
    <mergeCell ref="KXJ36:KXL36"/>
    <mergeCell ref="KXM36:KXO36"/>
    <mergeCell ref="KWU36:KWW36"/>
    <mergeCell ref="KWX36:KWZ36"/>
    <mergeCell ref="KXA36:KXC36"/>
    <mergeCell ref="KXD36:KXF36"/>
    <mergeCell ref="KWL36:KWN36"/>
    <mergeCell ref="KWO36:KWQ36"/>
    <mergeCell ref="KWR36:KWT36"/>
    <mergeCell ref="KWC36:KWE36"/>
    <mergeCell ref="KWF36:KWH36"/>
    <mergeCell ref="KWI36:KWK36"/>
    <mergeCell ref="KVQ36:KVS36"/>
    <mergeCell ref="KVT36:KVV36"/>
    <mergeCell ref="KVW36:KVY36"/>
    <mergeCell ref="KVZ36:KWB36"/>
    <mergeCell ref="KVH36:KVJ36"/>
    <mergeCell ref="KVK36:KVM36"/>
    <mergeCell ref="KVN36:KVP36"/>
    <mergeCell ref="KUY36:KVA36"/>
    <mergeCell ref="KVB36:KVD36"/>
    <mergeCell ref="KVE36:KVG36"/>
    <mergeCell ref="KUM36:KUO36"/>
    <mergeCell ref="KUP36:KUR36"/>
    <mergeCell ref="KUS36:KUU36"/>
    <mergeCell ref="KUV36:KUX36"/>
    <mergeCell ref="LBW36:LBY36"/>
    <mergeCell ref="LBZ36:LCB36"/>
    <mergeCell ref="LCC36:LCE36"/>
    <mergeCell ref="LBK36:LBM36"/>
    <mergeCell ref="LBN36:LBP36"/>
    <mergeCell ref="LBQ36:LBS36"/>
    <mergeCell ref="LBT36:LBV36"/>
    <mergeCell ref="LBB36:LBD36"/>
    <mergeCell ref="LBE36:LBG36"/>
    <mergeCell ref="LBH36:LBJ36"/>
    <mergeCell ref="LAS36:LAU36"/>
    <mergeCell ref="LAV36:LAX36"/>
    <mergeCell ref="LAY36:LBA36"/>
    <mergeCell ref="LAG36:LAI36"/>
    <mergeCell ref="LAJ36:LAL36"/>
    <mergeCell ref="LAM36:LAO36"/>
    <mergeCell ref="LAP36:LAR36"/>
    <mergeCell ref="KZX36:KZZ36"/>
    <mergeCell ref="LAA36:LAC36"/>
    <mergeCell ref="LAD36:LAF36"/>
    <mergeCell ref="KZO36:KZQ36"/>
    <mergeCell ref="KZR36:KZT36"/>
    <mergeCell ref="KZU36:KZW36"/>
    <mergeCell ref="KZC36:KZE36"/>
    <mergeCell ref="KZF36:KZH36"/>
    <mergeCell ref="KZI36:KZK36"/>
    <mergeCell ref="KZL36:KZN36"/>
    <mergeCell ref="KYT36:KYV36"/>
    <mergeCell ref="KYW36:KYY36"/>
    <mergeCell ref="KYZ36:KZB36"/>
    <mergeCell ref="KYK36:KYM36"/>
    <mergeCell ref="KYN36:KYP36"/>
    <mergeCell ref="KYQ36:KYS36"/>
    <mergeCell ref="LFR36:LFT36"/>
    <mergeCell ref="LFU36:LFW36"/>
    <mergeCell ref="LFX36:LFZ36"/>
    <mergeCell ref="LFI36:LFK36"/>
    <mergeCell ref="LFL36:LFN36"/>
    <mergeCell ref="LFO36:LFQ36"/>
    <mergeCell ref="LEW36:LEY36"/>
    <mergeCell ref="LEZ36:LFB36"/>
    <mergeCell ref="LFC36:LFE36"/>
    <mergeCell ref="LFF36:LFH36"/>
    <mergeCell ref="LEN36:LEP36"/>
    <mergeCell ref="LEQ36:LES36"/>
    <mergeCell ref="LET36:LEV36"/>
    <mergeCell ref="LEE36:LEG36"/>
    <mergeCell ref="LEH36:LEJ36"/>
    <mergeCell ref="LEK36:LEM36"/>
    <mergeCell ref="LDS36:LDU36"/>
    <mergeCell ref="LDV36:LDX36"/>
    <mergeCell ref="LDY36:LEA36"/>
    <mergeCell ref="LEB36:LED36"/>
    <mergeCell ref="LDJ36:LDL36"/>
    <mergeCell ref="LDM36:LDO36"/>
    <mergeCell ref="LDP36:LDR36"/>
    <mergeCell ref="LDA36:LDC36"/>
    <mergeCell ref="LDD36:LDF36"/>
    <mergeCell ref="LDG36:LDI36"/>
    <mergeCell ref="LCO36:LCQ36"/>
    <mergeCell ref="LCR36:LCT36"/>
    <mergeCell ref="LCU36:LCW36"/>
    <mergeCell ref="LCX36:LCZ36"/>
    <mergeCell ref="LCF36:LCH36"/>
    <mergeCell ref="LCI36:LCK36"/>
    <mergeCell ref="LCL36:LCN36"/>
    <mergeCell ref="LJM36:LJO36"/>
    <mergeCell ref="LJP36:LJR36"/>
    <mergeCell ref="LJS36:LJU36"/>
    <mergeCell ref="LJV36:LJX36"/>
    <mergeCell ref="LJD36:LJF36"/>
    <mergeCell ref="LJG36:LJI36"/>
    <mergeCell ref="LJJ36:LJL36"/>
    <mergeCell ref="LIU36:LIW36"/>
    <mergeCell ref="LIX36:LIZ36"/>
    <mergeCell ref="LJA36:LJC36"/>
    <mergeCell ref="LII36:LIK36"/>
    <mergeCell ref="LIL36:LIN36"/>
    <mergeCell ref="LIO36:LIQ36"/>
    <mergeCell ref="LIR36:LIT36"/>
    <mergeCell ref="LHZ36:LIB36"/>
    <mergeCell ref="LIC36:LIE36"/>
    <mergeCell ref="LIF36:LIH36"/>
    <mergeCell ref="LHQ36:LHS36"/>
    <mergeCell ref="LHT36:LHV36"/>
    <mergeCell ref="LHW36:LHY36"/>
    <mergeCell ref="LHE36:LHG36"/>
    <mergeCell ref="LHH36:LHJ36"/>
    <mergeCell ref="LHK36:LHM36"/>
    <mergeCell ref="LHN36:LHP36"/>
    <mergeCell ref="LGV36:LGX36"/>
    <mergeCell ref="LGY36:LHA36"/>
    <mergeCell ref="LHB36:LHD36"/>
    <mergeCell ref="LGM36:LGO36"/>
    <mergeCell ref="LGP36:LGR36"/>
    <mergeCell ref="LGS36:LGU36"/>
    <mergeCell ref="LGA36:LGC36"/>
    <mergeCell ref="LGD36:LGF36"/>
    <mergeCell ref="LGG36:LGI36"/>
    <mergeCell ref="LGJ36:LGL36"/>
    <mergeCell ref="LNK36:LNM36"/>
    <mergeCell ref="LNN36:LNP36"/>
    <mergeCell ref="LNQ36:LNS36"/>
    <mergeCell ref="LMY36:LNA36"/>
    <mergeCell ref="LNB36:LND36"/>
    <mergeCell ref="LNE36:LNG36"/>
    <mergeCell ref="LNH36:LNJ36"/>
    <mergeCell ref="LMP36:LMR36"/>
    <mergeCell ref="LMS36:LMU36"/>
    <mergeCell ref="LMV36:LMX36"/>
    <mergeCell ref="LMG36:LMI36"/>
    <mergeCell ref="LMJ36:LML36"/>
    <mergeCell ref="LMM36:LMO36"/>
    <mergeCell ref="LLU36:LLW36"/>
    <mergeCell ref="LLX36:LLZ36"/>
    <mergeCell ref="LMA36:LMC36"/>
    <mergeCell ref="LMD36:LMF36"/>
    <mergeCell ref="LLL36:LLN36"/>
    <mergeCell ref="LLO36:LLQ36"/>
    <mergeCell ref="LLR36:LLT36"/>
    <mergeCell ref="LLC36:LLE36"/>
    <mergeCell ref="LLF36:LLH36"/>
    <mergeCell ref="LLI36:LLK36"/>
    <mergeCell ref="LKQ36:LKS36"/>
    <mergeCell ref="LKT36:LKV36"/>
    <mergeCell ref="LKW36:LKY36"/>
    <mergeCell ref="LKZ36:LLB36"/>
    <mergeCell ref="LKH36:LKJ36"/>
    <mergeCell ref="LKK36:LKM36"/>
    <mergeCell ref="LKN36:LKP36"/>
    <mergeCell ref="LJY36:LKA36"/>
    <mergeCell ref="LKB36:LKD36"/>
    <mergeCell ref="LKE36:LKG36"/>
    <mergeCell ref="LRF36:LRH36"/>
    <mergeCell ref="LRI36:LRK36"/>
    <mergeCell ref="LRL36:LRN36"/>
    <mergeCell ref="LQW36:LQY36"/>
    <mergeCell ref="LQZ36:LRB36"/>
    <mergeCell ref="LRC36:LRE36"/>
    <mergeCell ref="LQK36:LQM36"/>
    <mergeCell ref="LQN36:LQP36"/>
    <mergeCell ref="LQQ36:LQS36"/>
    <mergeCell ref="LQT36:LQV36"/>
    <mergeCell ref="LQB36:LQD36"/>
    <mergeCell ref="LQE36:LQG36"/>
    <mergeCell ref="LQH36:LQJ36"/>
    <mergeCell ref="LPS36:LPU36"/>
    <mergeCell ref="LPV36:LPX36"/>
    <mergeCell ref="LPY36:LQA36"/>
    <mergeCell ref="LPG36:LPI36"/>
    <mergeCell ref="LPJ36:LPL36"/>
    <mergeCell ref="LPM36:LPO36"/>
    <mergeCell ref="LPP36:LPR36"/>
    <mergeCell ref="LOX36:LOZ36"/>
    <mergeCell ref="LPA36:LPC36"/>
    <mergeCell ref="LPD36:LPF36"/>
    <mergeCell ref="LOO36:LOQ36"/>
    <mergeCell ref="LOR36:LOT36"/>
    <mergeCell ref="LOU36:LOW36"/>
    <mergeCell ref="LOC36:LOE36"/>
    <mergeCell ref="LOF36:LOH36"/>
    <mergeCell ref="LOI36:LOK36"/>
    <mergeCell ref="LOL36:LON36"/>
    <mergeCell ref="LNT36:LNV36"/>
    <mergeCell ref="LNW36:LNY36"/>
    <mergeCell ref="LNZ36:LOB36"/>
    <mergeCell ref="LVA36:LVC36"/>
    <mergeCell ref="LVD36:LVF36"/>
    <mergeCell ref="LVG36:LVI36"/>
    <mergeCell ref="LVJ36:LVL36"/>
    <mergeCell ref="LUR36:LUT36"/>
    <mergeCell ref="LUU36:LUW36"/>
    <mergeCell ref="LUX36:LUZ36"/>
    <mergeCell ref="LUI36:LUK36"/>
    <mergeCell ref="LUL36:LUN36"/>
    <mergeCell ref="LUO36:LUQ36"/>
    <mergeCell ref="LTW36:LTY36"/>
    <mergeCell ref="LTZ36:LUB36"/>
    <mergeCell ref="LUC36:LUE36"/>
    <mergeCell ref="LUF36:LUH36"/>
    <mergeCell ref="LTN36:LTP36"/>
    <mergeCell ref="LTQ36:LTS36"/>
    <mergeCell ref="LTT36:LTV36"/>
    <mergeCell ref="LTE36:LTG36"/>
    <mergeCell ref="LTH36:LTJ36"/>
    <mergeCell ref="LTK36:LTM36"/>
    <mergeCell ref="LSS36:LSU36"/>
    <mergeCell ref="LSV36:LSX36"/>
    <mergeCell ref="LSY36:LTA36"/>
    <mergeCell ref="LTB36:LTD36"/>
    <mergeCell ref="LSJ36:LSL36"/>
    <mergeCell ref="LSM36:LSO36"/>
    <mergeCell ref="LSP36:LSR36"/>
    <mergeCell ref="LSA36:LSC36"/>
    <mergeCell ref="LSD36:LSF36"/>
    <mergeCell ref="LSG36:LSI36"/>
    <mergeCell ref="LRO36:LRQ36"/>
    <mergeCell ref="LRR36:LRT36"/>
    <mergeCell ref="LRU36:LRW36"/>
    <mergeCell ref="LRX36:LRZ36"/>
    <mergeCell ref="LYY36:LZA36"/>
    <mergeCell ref="LZB36:LZD36"/>
    <mergeCell ref="LZE36:LZG36"/>
    <mergeCell ref="LYM36:LYO36"/>
    <mergeCell ref="LYP36:LYR36"/>
    <mergeCell ref="LYS36:LYU36"/>
    <mergeCell ref="LYV36:LYX36"/>
    <mergeCell ref="LYD36:LYF36"/>
    <mergeCell ref="LYG36:LYI36"/>
    <mergeCell ref="LYJ36:LYL36"/>
    <mergeCell ref="LXU36:LXW36"/>
    <mergeCell ref="LXX36:LXZ36"/>
    <mergeCell ref="LYA36:LYC36"/>
    <mergeCell ref="LXI36:LXK36"/>
    <mergeCell ref="LXL36:LXN36"/>
    <mergeCell ref="LXO36:LXQ36"/>
    <mergeCell ref="LXR36:LXT36"/>
    <mergeCell ref="LWZ36:LXB36"/>
    <mergeCell ref="LXC36:LXE36"/>
    <mergeCell ref="LXF36:LXH36"/>
    <mergeCell ref="LWQ36:LWS36"/>
    <mergeCell ref="LWT36:LWV36"/>
    <mergeCell ref="LWW36:LWY36"/>
    <mergeCell ref="LWE36:LWG36"/>
    <mergeCell ref="LWH36:LWJ36"/>
    <mergeCell ref="LWK36:LWM36"/>
    <mergeCell ref="LWN36:LWP36"/>
    <mergeCell ref="LVV36:LVX36"/>
    <mergeCell ref="LVY36:LWA36"/>
    <mergeCell ref="LWB36:LWD36"/>
    <mergeCell ref="LVM36:LVO36"/>
    <mergeCell ref="LVP36:LVR36"/>
    <mergeCell ref="LVS36:LVU36"/>
    <mergeCell ref="MCT36:MCV36"/>
    <mergeCell ref="MCW36:MCY36"/>
    <mergeCell ref="MCZ36:MDB36"/>
    <mergeCell ref="MCK36:MCM36"/>
    <mergeCell ref="MCN36:MCP36"/>
    <mergeCell ref="MCQ36:MCS36"/>
    <mergeCell ref="MBY36:MCA36"/>
    <mergeCell ref="MCB36:MCD36"/>
    <mergeCell ref="MCE36:MCG36"/>
    <mergeCell ref="MCH36:MCJ36"/>
    <mergeCell ref="MBP36:MBR36"/>
    <mergeCell ref="MBS36:MBU36"/>
    <mergeCell ref="MBV36:MBX36"/>
    <mergeCell ref="MBG36:MBI36"/>
    <mergeCell ref="MBJ36:MBL36"/>
    <mergeCell ref="MBM36:MBO36"/>
    <mergeCell ref="MAU36:MAW36"/>
    <mergeCell ref="MAX36:MAZ36"/>
    <mergeCell ref="MBA36:MBC36"/>
    <mergeCell ref="MBD36:MBF36"/>
    <mergeCell ref="MAL36:MAN36"/>
    <mergeCell ref="MAO36:MAQ36"/>
    <mergeCell ref="MAR36:MAT36"/>
    <mergeCell ref="MAC36:MAE36"/>
    <mergeCell ref="MAF36:MAH36"/>
    <mergeCell ref="MAI36:MAK36"/>
    <mergeCell ref="LZQ36:LZS36"/>
    <mergeCell ref="LZT36:LZV36"/>
    <mergeCell ref="LZW36:LZY36"/>
    <mergeCell ref="LZZ36:MAB36"/>
    <mergeCell ref="LZH36:LZJ36"/>
    <mergeCell ref="LZK36:LZM36"/>
    <mergeCell ref="LZN36:LZP36"/>
    <mergeCell ref="MGO36:MGQ36"/>
    <mergeCell ref="MGR36:MGT36"/>
    <mergeCell ref="MGU36:MGW36"/>
    <mergeCell ref="MGX36:MGZ36"/>
    <mergeCell ref="MGF36:MGH36"/>
    <mergeCell ref="MGI36:MGK36"/>
    <mergeCell ref="MGL36:MGN36"/>
    <mergeCell ref="MFW36:MFY36"/>
    <mergeCell ref="MFZ36:MGB36"/>
    <mergeCell ref="MGC36:MGE36"/>
    <mergeCell ref="MFK36:MFM36"/>
    <mergeCell ref="MFN36:MFP36"/>
    <mergeCell ref="MFQ36:MFS36"/>
    <mergeCell ref="MFT36:MFV36"/>
    <mergeCell ref="MFB36:MFD36"/>
    <mergeCell ref="MFE36:MFG36"/>
    <mergeCell ref="MFH36:MFJ36"/>
    <mergeCell ref="MES36:MEU36"/>
    <mergeCell ref="MEV36:MEX36"/>
    <mergeCell ref="MEY36:MFA36"/>
    <mergeCell ref="MEG36:MEI36"/>
    <mergeCell ref="MEJ36:MEL36"/>
    <mergeCell ref="MEM36:MEO36"/>
    <mergeCell ref="MEP36:MER36"/>
    <mergeCell ref="MDX36:MDZ36"/>
    <mergeCell ref="MEA36:MEC36"/>
    <mergeCell ref="MED36:MEF36"/>
    <mergeCell ref="MDO36:MDQ36"/>
    <mergeCell ref="MDR36:MDT36"/>
    <mergeCell ref="MDU36:MDW36"/>
    <mergeCell ref="MDC36:MDE36"/>
    <mergeCell ref="MDF36:MDH36"/>
    <mergeCell ref="MDI36:MDK36"/>
    <mergeCell ref="MDL36:MDN36"/>
    <mergeCell ref="MKM36:MKO36"/>
    <mergeCell ref="MKP36:MKR36"/>
    <mergeCell ref="MKS36:MKU36"/>
    <mergeCell ref="MKA36:MKC36"/>
    <mergeCell ref="MKD36:MKF36"/>
    <mergeCell ref="MKG36:MKI36"/>
    <mergeCell ref="MKJ36:MKL36"/>
    <mergeCell ref="MJR36:MJT36"/>
    <mergeCell ref="MJU36:MJW36"/>
    <mergeCell ref="MJX36:MJZ36"/>
    <mergeCell ref="MJI36:MJK36"/>
    <mergeCell ref="MJL36:MJN36"/>
    <mergeCell ref="MJO36:MJQ36"/>
    <mergeCell ref="MIW36:MIY36"/>
    <mergeCell ref="MIZ36:MJB36"/>
    <mergeCell ref="MJC36:MJE36"/>
    <mergeCell ref="MJF36:MJH36"/>
    <mergeCell ref="MIN36:MIP36"/>
    <mergeCell ref="MIQ36:MIS36"/>
    <mergeCell ref="MIT36:MIV36"/>
    <mergeCell ref="MIE36:MIG36"/>
    <mergeCell ref="MIH36:MIJ36"/>
    <mergeCell ref="MIK36:MIM36"/>
    <mergeCell ref="MHS36:MHU36"/>
    <mergeCell ref="MHV36:MHX36"/>
    <mergeCell ref="MHY36:MIA36"/>
    <mergeCell ref="MIB36:MID36"/>
    <mergeCell ref="MHJ36:MHL36"/>
    <mergeCell ref="MHM36:MHO36"/>
    <mergeCell ref="MHP36:MHR36"/>
    <mergeCell ref="MHA36:MHC36"/>
    <mergeCell ref="MHD36:MHF36"/>
    <mergeCell ref="MHG36:MHI36"/>
    <mergeCell ref="MOH36:MOJ36"/>
    <mergeCell ref="MOK36:MOM36"/>
    <mergeCell ref="MON36:MOP36"/>
    <mergeCell ref="MNY36:MOA36"/>
    <mergeCell ref="MOB36:MOD36"/>
    <mergeCell ref="MOE36:MOG36"/>
    <mergeCell ref="MNM36:MNO36"/>
    <mergeCell ref="MNP36:MNR36"/>
    <mergeCell ref="MNS36:MNU36"/>
    <mergeCell ref="MNV36:MNX36"/>
    <mergeCell ref="MND36:MNF36"/>
    <mergeCell ref="MNG36:MNI36"/>
    <mergeCell ref="MNJ36:MNL36"/>
    <mergeCell ref="MMU36:MMW36"/>
    <mergeCell ref="MMX36:MMZ36"/>
    <mergeCell ref="MNA36:MNC36"/>
    <mergeCell ref="MMI36:MMK36"/>
    <mergeCell ref="MML36:MMN36"/>
    <mergeCell ref="MMO36:MMQ36"/>
    <mergeCell ref="MMR36:MMT36"/>
    <mergeCell ref="MLZ36:MMB36"/>
    <mergeCell ref="MMC36:MME36"/>
    <mergeCell ref="MMF36:MMH36"/>
    <mergeCell ref="MLQ36:MLS36"/>
    <mergeCell ref="MLT36:MLV36"/>
    <mergeCell ref="MLW36:MLY36"/>
    <mergeCell ref="MLE36:MLG36"/>
    <mergeCell ref="MLH36:MLJ36"/>
    <mergeCell ref="MLK36:MLM36"/>
    <mergeCell ref="MLN36:MLP36"/>
    <mergeCell ref="MKV36:MKX36"/>
    <mergeCell ref="MKY36:MLA36"/>
    <mergeCell ref="MLB36:MLD36"/>
    <mergeCell ref="MSC36:MSE36"/>
    <mergeCell ref="MSF36:MSH36"/>
    <mergeCell ref="MSI36:MSK36"/>
    <mergeCell ref="MSL36:MSN36"/>
    <mergeCell ref="MRT36:MRV36"/>
    <mergeCell ref="MRW36:MRY36"/>
    <mergeCell ref="MRZ36:MSB36"/>
    <mergeCell ref="MRK36:MRM36"/>
    <mergeCell ref="MRN36:MRP36"/>
    <mergeCell ref="MRQ36:MRS36"/>
    <mergeCell ref="MQY36:MRA36"/>
    <mergeCell ref="MRB36:MRD36"/>
    <mergeCell ref="MRE36:MRG36"/>
    <mergeCell ref="MRH36:MRJ36"/>
    <mergeCell ref="MQP36:MQR36"/>
    <mergeCell ref="MQS36:MQU36"/>
    <mergeCell ref="MQV36:MQX36"/>
    <mergeCell ref="MQG36:MQI36"/>
    <mergeCell ref="MQJ36:MQL36"/>
    <mergeCell ref="MQM36:MQO36"/>
    <mergeCell ref="MPU36:MPW36"/>
    <mergeCell ref="MPX36:MPZ36"/>
    <mergeCell ref="MQA36:MQC36"/>
    <mergeCell ref="MQD36:MQF36"/>
    <mergeCell ref="MPL36:MPN36"/>
    <mergeCell ref="MPO36:MPQ36"/>
    <mergeCell ref="MPR36:MPT36"/>
    <mergeCell ref="MPC36:MPE36"/>
    <mergeCell ref="MPF36:MPH36"/>
    <mergeCell ref="MPI36:MPK36"/>
    <mergeCell ref="MOQ36:MOS36"/>
    <mergeCell ref="MOT36:MOV36"/>
    <mergeCell ref="MOW36:MOY36"/>
    <mergeCell ref="MOZ36:MPB36"/>
    <mergeCell ref="MWA36:MWC36"/>
    <mergeCell ref="MWD36:MWF36"/>
    <mergeCell ref="MWG36:MWI36"/>
    <mergeCell ref="MVO36:MVQ36"/>
    <mergeCell ref="MVR36:MVT36"/>
    <mergeCell ref="MVU36:MVW36"/>
    <mergeCell ref="MVX36:MVZ36"/>
    <mergeCell ref="MVF36:MVH36"/>
    <mergeCell ref="MVI36:MVK36"/>
    <mergeCell ref="MVL36:MVN36"/>
    <mergeCell ref="MUW36:MUY36"/>
    <mergeCell ref="MUZ36:MVB36"/>
    <mergeCell ref="MVC36:MVE36"/>
    <mergeCell ref="MUK36:MUM36"/>
    <mergeCell ref="MUN36:MUP36"/>
    <mergeCell ref="MUQ36:MUS36"/>
    <mergeCell ref="MUT36:MUV36"/>
    <mergeCell ref="MUB36:MUD36"/>
    <mergeCell ref="MUE36:MUG36"/>
    <mergeCell ref="MUH36:MUJ36"/>
    <mergeCell ref="MTS36:MTU36"/>
    <mergeCell ref="MTV36:MTX36"/>
    <mergeCell ref="MTY36:MUA36"/>
    <mergeCell ref="MTG36:MTI36"/>
    <mergeCell ref="MTJ36:MTL36"/>
    <mergeCell ref="MTM36:MTO36"/>
    <mergeCell ref="MTP36:MTR36"/>
    <mergeCell ref="MSX36:MSZ36"/>
    <mergeCell ref="MTA36:MTC36"/>
    <mergeCell ref="MTD36:MTF36"/>
    <mergeCell ref="MSO36:MSQ36"/>
    <mergeCell ref="MSR36:MST36"/>
    <mergeCell ref="MSU36:MSW36"/>
    <mergeCell ref="MZV36:MZX36"/>
    <mergeCell ref="MZY36:NAA36"/>
    <mergeCell ref="NAB36:NAD36"/>
    <mergeCell ref="MZM36:MZO36"/>
    <mergeCell ref="MZP36:MZR36"/>
    <mergeCell ref="MZS36:MZU36"/>
    <mergeCell ref="MZA36:MZC36"/>
    <mergeCell ref="MZD36:MZF36"/>
    <mergeCell ref="MZG36:MZI36"/>
    <mergeCell ref="MZJ36:MZL36"/>
    <mergeCell ref="MYR36:MYT36"/>
    <mergeCell ref="MYU36:MYW36"/>
    <mergeCell ref="MYX36:MYZ36"/>
    <mergeCell ref="MYI36:MYK36"/>
    <mergeCell ref="MYL36:MYN36"/>
    <mergeCell ref="MYO36:MYQ36"/>
    <mergeCell ref="MXW36:MXY36"/>
    <mergeCell ref="MXZ36:MYB36"/>
    <mergeCell ref="MYC36:MYE36"/>
    <mergeCell ref="MYF36:MYH36"/>
    <mergeCell ref="MXN36:MXP36"/>
    <mergeCell ref="MXQ36:MXS36"/>
    <mergeCell ref="MXT36:MXV36"/>
    <mergeCell ref="MXE36:MXG36"/>
    <mergeCell ref="MXH36:MXJ36"/>
    <mergeCell ref="MXK36:MXM36"/>
    <mergeCell ref="MWS36:MWU36"/>
    <mergeCell ref="MWV36:MWX36"/>
    <mergeCell ref="MWY36:MXA36"/>
    <mergeCell ref="MXB36:MXD36"/>
    <mergeCell ref="MWJ36:MWL36"/>
    <mergeCell ref="MWM36:MWO36"/>
    <mergeCell ref="MWP36:MWR36"/>
    <mergeCell ref="NDQ36:NDS36"/>
    <mergeCell ref="NDT36:NDV36"/>
    <mergeCell ref="NDW36:NDY36"/>
    <mergeCell ref="NDZ36:NEB36"/>
    <mergeCell ref="NDH36:NDJ36"/>
    <mergeCell ref="NDK36:NDM36"/>
    <mergeCell ref="NDN36:NDP36"/>
    <mergeCell ref="NCY36:NDA36"/>
    <mergeCell ref="NDB36:NDD36"/>
    <mergeCell ref="NDE36:NDG36"/>
    <mergeCell ref="NCM36:NCO36"/>
    <mergeCell ref="NCP36:NCR36"/>
    <mergeCell ref="NCS36:NCU36"/>
    <mergeCell ref="NCV36:NCX36"/>
    <mergeCell ref="NCD36:NCF36"/>
    <mergeCell ref="NCG36:NCI36"/>
    <mergeCell ref="NCJ36:NCL36"/>
    <mergeCell ref="NBU36:NBW36"/>
    <mergeCell ref="NBX36:NBZ36"/>
    <mergeCell ref="NCA36:NCC36"/>
    <mergeCell ref="NBI36:NBK36"/>
    <mergeCell ref="NBL36:NBN36"/>
    <mergeCell ref="NBO36:NBQ36"/>
    <mergeCell ref="NBR36:NBT36"/>
    <mergeCell ref="NAZ36:NBB36"/>
    <mergeCell ref="NBC36:NBE36"/>
    <mergeCell ref="NBF36:NBH36"/>
    <mergeCell ref="NAQ36:NAS36"/>
    <mergeCell ref="NAT36:NAV36"/>
    <mergeCell ref="NAW36:NAY36"/>
    <mergeCell ref="NAE36:NAG36"/>
    <mergeCell ref="NAH36:NAJ36"/>
    <mergeCell ref="NAK36:NAM36"/>
    <mergeCell ref="NAN36:NAP36"/>
    <mergeCell ref="NHO36:NHQ36"/>
    <mergeCell ref="NHR36:NHT36"/>
    <mergeCell ref="NHU36:NHW36"/>
    <mergeCell ref="NHC36:NHE36"/>
    <mergeCell ref="NHF36:NHH36"/>
    <mergeCell ref="NHI36:NHK36"/>
    <mergeCell ref="NHL36:NHN36"/>
    <mergeCell ref="NGT36:NGV36"/>
    <mergeCell ref="NGW36:NGY36"/>
    <mergeCell ref="NGZ36:NHB36"/>
    <mergeCell ref="NGK36:NGM36"/>
    <mergeCell ref="NGN36:NGP36"/>
    <mergeCell ref="NGQ36:NGS36"/>
    <mergeCell ref="NFY36:NGA36"/>
    <mergeCell ref="NGB36:NGD36"/>
    <mergeCell ref="NGE36:NGG36"/>
    <mergeCell ref="NGH36:NGJ36"/>
    <mergeCell ref="NFP36:NFR36"/>
    <mergeCell ref="NFS36:NFU36"/>
    <mergeCell ref="NFV36:NFX36"/>
    <mergeCell ref="NFG36:NFI36"/>
    <mergeCell ref="NFJ36:NFL36"/>
    <mergeCell ref="NFM36:NFO36"/>
    <mergeCell ref="NEU36:NEW36"/>
    <mergeCell ref="NEX36:NEZ36"/>
    <mergeCell ref="NFA36:NFC36"/>
    <mergeCell ref="NFD36:NFF36"/>
    <mergeCell ref="NEL36:NEN36"/>
    <mergeCell ref="NEO36:NEQ36"/>
    <mergeCell ref="NER36:NET36"/>
    <mergeCell ref="NEC36:NEE36"/>
    <mergeCell ref="NEF36:NEH36"/>
    <mergeCell ref="NEI36:NEK36"/>
    <mergeCell ref="NLJ36:NLL36"/>
    <mergeCell ref="NLM36:NLO36"/>
    <mergeCell ref="NLP36:NLR36"/>
    <mergeCell ref="NLA36:NLC36"/>
    <mergeCell ref="NLD36:NLF36"/>
    <mergeCell ref="NLG36:NLI36"/>
    <mergeCell ref="NKO36:NKQ36"/>
    <mergeCell ref="NKR36:NKT36"/>
    <mergeCell ref="NKU36:NKW36"/>
    <mergeCell ref="NKX36:NKZ36"/>
    <mergeCell ref="NKF36:NKH36"/>
    <mergeCell ref="NKI36:NKK36"/>
    <mergeCell ref="NKL36:NKN36"/>
    <mergeCell ref="NJW36:NJY36"/>
    <mergeCell ref="NJZ36:NKB36"/>
    <mergeCell ref="NKC36:NKE36"/>
    <mergeCell ref="NJK36:NJM36"/>
    <mergeCell ref="NJN36:NJP36"/>
    <mergeCell ref="NJQ36:NJS36"/>
    <mergeCell ref="NJT36:NJV36"/>
    <mergeCell ref="NJB36:NJD36"/>
    <mergeCell ref="NJE36:NJG36"/>
    <mergeCell ref="NJH36:NJJ36"/>
    <mergeCell ref="NIS36:NIU36"/>
    <mergeCell ref="NIV36:NIX36"/>
    <mergeCell ref="NIY36:NJA36"/>
    <mergeCell ref="NIG36:NII36"/>
    <mergeCell ref="NIJ36:NIL36"/>
    <mergeCell ref="NIM36:NIO36"/>
    <mergeCell ref="NIP36:NIR36"/>
    <mergeCell ref="NHX36:NHZ36"/>
    <mergeCell ref="NIA36:NIC36"/>
    <mergeCell ref="NID36:NIF36"/>
    <mergeCell ref="NPE36:NPG36"/>
    <mergeCell ref="NPH36:NPJ36"/>
    <mergeCell ref="NPK36:NPM36"/>
    <mergeCell ref="NPN36:NPP36"/>
    <mergeCell ref="NOV36:NOX36"/>
    <mergeCell ref="NOY36:NPA36"/>
    <mergeCell ref="NPB36:NPD36"/>
    <mergeCell ref="NOM36:NOO36"/>
    <mergeCell ref="NOP36:NOR36"/>
    <mergeCell ref="NOS36:NOU36"/>
    <mergeCell ref="NOA36:NOC36"/>
    <mergeCell ref="NOD36:NOF36"/>
    <mergeCell ref="NOG36:NOI36"/>
    <mergeCell ref="NOJ36:NOL36"/>
    <mergeCell ref="NNR36:NNT36"/>
    <mergeCell ref="NNU36:NNW36"/>
    <mergeCell ref="NNX36:NNZ36"/>
    <mergeCell ref="NNI36:NNK36"/>
    <mergeCell ref="NNL36:NNN36"/>
    <mergeCell ref="NNO36:NNQ36"/>
    <mergeCell ref="NMW36:NMY36"/>
    <mergeCell ref="NMZ36:NNB36"/>
    <mergeCell ref="NNC36:NNE36"/>
    <mergeCell ref="NNF36:NNH36"/>
    <mergeCell ref="NMN36:NMP36"/>
    <mergeCell ref="NMQ36:NMS36"/>
    <mergeCell ref="NMT36:NMV36"/>
    <mergeCell ref="NME36:NMG36"/>
    <mergeCell ref="NMH36:NMJ36"/>
    <mergeCell ref="NMK36:NMM36"/>
    <mergeCell ref="NLS36:NLU36"/>
    <mergeCell ref="NLV36:NLX36"/>
    <mergeCell ref="NLY36:NMA36"/>
    <mergeCell ref="NMB36:NMD36"/>
    <mergeCell ref="NTC36:NTE36"/>
    <mergeCell ref="NTF36:NTH36"/>
    <mergeCell ref="NTI36:NTK36"/>
    <mergeCell ref="NSQ36:NSS36"/>
    <mergeCell ref="NST36:NSV36"/>
    <mergeCell ref="NSW36:NSY36"/>
    <mergeCell ref="NSZ36:NTB36"/>
    <mergeCell ref="NSH36:NSJ36"/>
    <mergeCell ref="NSK36:NSM36"/>
    <mergeCell ref="NSN36:NSP36"/>
    <mergeCell ref="NRY36:NSA36"/>
    <mergeCell ref="NSB36:NSD36"/>
    <mergeCell ref="NSE36:NSG36"/>
    <mergeCell ref="NRM36:NRO36"/>
    <mergeCell ref="NRP36:NRR36"/>
    <mergeCell ref="NRS36:NRU36"/>
    <mergeCell ref="NRV36:NRX36"/>
    <mergeCell ref="NRD36:NRF36"/>
    <mergeCell ref="NRG36:NRI36"/>
    <mergeCell ref="NRJ36:NRL36"/>
    <mergeCell ref="NQU36:NQW36"/>
    <mergeCell ref="NQX36:NQZ36"/>
    <mergeCell ref="NRA36:NRC36"/>
    <mergeCell ref="NQI36:NQK36"/>
    <mergeCell ref="NQL36:NQN36"/>
    <mergeCell ref="NQO36:NQQ36"/>
    <mergeCell ref="NQR36:NQT36"/>
    <mergeCell ref="NPZ36:NQB36"/>
    <mergeCell ref="NQC36:NQE36"/>
    <mergeCell ref="NQF36:NQH36"/>
    <mergeCell ref="NPQ36:NPS36"/>
    <mergeCell ref="NPT36:NPV36"/>
    <mergeCell ref="NPW36:NPY36"/>
    <mergeCell ref="NWX36:NWZ36"/>
    <mergeCell ref="NXA36:NXC36"/>
    <mergeCell ref="NXD36:NXF36"/>
    <mergeCell ref="NWO36:NWQ36"/>
    <mergeCell ref="NWR36:NWT36"/>
    <mergeCell ref="NWU36:NWW36"/>
    <mergeCell ref="NWC36:NWE36"/>
    <mergeCell ref="NWF36:NWH36"/>
    <mergeCell ref="NWI36:NWK36"/>
    <mergeCell ref="NWL36:NWN36"/>
    <mergeCell ref="NVT36:NVV36"/>
    <mergeCell ref="NVW36:NVY36"/>
    <mergeCell ref="NVZ36:NWB36"/>
    <mergeCell ref="NVK36:NVM36"/>
    <mergeCell ref="NVN36:NVP36"/>
    <mergeCell ref="NVQ36:NVS36"/>
    <mergeCell ref="NUY36:NVA36"/>
    <mergeCell ref="NVB36:NVD36"/>
    <mergeCell ref="NVE36:NVG36"/>
    <mergeCell ref="NVH36:NVJ36"/>
    <mergeCell ref="NUP36:NUR36"/>
    <mergeCell ref="NUS36:NUU36"/>
    <mergeCell ref="NUV36:NUX36"/>
    <mergeCell ref="NUG36:NUI36"/>
    <mergeCell ref="NUJ36:NUL36"/>
    <mergeCell ref="NUM36:NUO36"/>
    <mergeCell ref="NTU36:NTW36"/>
    <mergeCell ref="NTX36:NTZ36"/>
    <mergeCell ref="NUA36:NUC36"/>
    <mergeCell ref="NUD36:NUF36"/>
    <mergeCell ref="NTL36:NTN36"/>
    <mergeCell ref="NTO36:NTQ36"/>
    <mergeCell ref="NTR36:NTT36"/>
    <mergeCell ref="OAS36:OAU36"/>
    <mergeCell ref="OAV36:OAX36"/>
    <mergeCell ref="OAY36:OBA36"/>
    <mergeCell ref="OBB36:OBD36"/>
    <mergeCell ref="OAJ36:OAL36"/>
    <mergeCell ref="OAM36:OAO36"/>
    <mergeCell ref="OAP36:OAR36"/>
    <mergeCell ref="OAA36:OAC36"/>
    <mergeCell ref="OAD36:OAF36"/>
    <mergeCell ref="OAG36:OAI36"/>
    <mergeCell ref="NZO36:NZQ36"/>
    <mergeCell ref="NZR36:NZT36"/>
    <mergeCell ref="NZU36:NZW36"/>
    <mergeCell ref="NZX36:NZZ36"/>
    <mergeCell ref="NZF36:NZH36"/>
    <mergeCell ref="NZI36:NZK36"/>
    <mergeCell ref="NZL36:NZN36"/>
    <mergeCell ref="NYW36:NYY36"/>
    <mergeCell ref="NYZ36:NZB36"/>
    <mergeCell ref="NZC36:NZE36"/>
    <mergeCell ref="NYK36:NYM36"/>
    <mergeCell ref="NYN36:NYP36"/>
    <mergeCell ref="NYQ36:NYS36"/>
    <mergeCell ref="NYT36:NYV36"/>
    <mergeCell ref="NYB36:NYD36"/>
    <mergeCell ref="NYE36:NYG36"/>
    <mergeCell ref="NYH36:NYJ36"/>
    <mergeCell ref="NXS36:NXU36"/>
    <mergeCell ref="NXV36:NXX36"/>
    <mergeCell ref="NXY36:NYA36"/>
    <mergeCell ref="NXG36:NXI36"/>
    <mergeCell ref="NXJ36:NXL36"/>
    <mergeCell ref="NXM36:NXO36"/>
    <mergeCell ref="NXP36:NXR36"/>
    <mergeCell ref="OEQ36:OES36"/>
    <mergeCell ref="OET36:OEV36"/>
    <mergeCell ref="OEW36:OEY36"/>
    <mergeCell ref="OEE36:OEG36"/>
    <mergeCell ref="OEH36:OEJ36"/>
    <mergeCell ref="OEK36:OEM36"/>
    <mergeCell ref="OEN36:OEP36"/>
    <mergeCell ref="ODV36:ODX36"/>
    <mergeCell ref="ODY36:OEA36"/>
    <mergeCell ref="OEB36:OED36"/>
    <mergeCell ref="ODM36:ODO36"/>
    <mergeCell ref="ODP36:ODR36"/>
    <mergeCell ref="ODS36:ODU36"/>
    <mergeCell ref="ODA36:ODC36"/>
    <mergeCell ref="ODD36:ODF36"/>
    <mergeCell ref="ODG36:ODI36"/>
    <mergeCell ref="ODJ36:ODL36"/>
    <mergeCell ref="OCR36:OCT36"/>
    <mergeCell ref="OCU36:OCW36"/>
    <mergeCell ref="OCX36:OCZ36"/>
    <mergeCell ref="OCI36:OCK36"/>
    <mergeCell ref="OCL36:OCN36"/>
    <mergeCell ref="OCO36:OCQ36"/>
    <mergeCell ref="OBW36:OBY36"/>
    <mergeCell ref="OBZ36:OCB36"/>
    <mergeCell ref="OCC36:OCE36"/>
    <mergeCell ref="OCF36:OCH36"/>
    <mergeCell ref="OBN36:OBP36"/>
    <mergeCell ref="OBQ36:OBS36"/>
    <mergeCell ref="OBT36:OBV36"/>
    <mergeCell ref="OBE36:OBG36"/>
    <mergeCell ref="OBH36:OBJ36"/>
    <mergeCell ref="OBK36:OBM36"/>
    <mergeCell ref="OIL36:OIN36"/>
    <mergeCell ref="OIO36:OIQ36"/>
    <mergeCell ref="OIR36:OIT36"/>
    <mergeCell ref="OIC36:OIE36"/>
    <mergeCell ref="OIF36:OIH36"/>
    <mergeCell ref="OII36:OIK36"/>
    <mergeCell ref="OHQ36:OHS36"/>
    <mergeCell ref="OHT36:OHV36"/>
    <mergeCell ref="OHW36:OHY36"/>
    <mergeCell ref="OHZ36:OIB36"/>
    <mergeCell ref="OHH36:OHJ36"/>
    <mergeCell ref="OHK36:OHM36"/>
    <mergeCell ref="OHN36:OHP36"/>
    <mergeCell ref="OGY36:OHA36"/>
    <mergeCell ref="OHB36:OHD36"/>
    <mergeCell ref="OHE36:OHG36"/>
    <mergeCell ref="OGM36:OGO36"/>
    <mergeCell ref="OGP36:OGR36"/>
    <mergeCell ref="OGS36:OGU36"/>
    <mergeCell ref="OGV36:OGX36"/>
    <mergeCell ref="OGD36:OGF36"/>
    <mergeCell ref="OGG36:OGI36"/>
    <mergeCell ref="OGJ36:OGL36"/>
    <mergeCell ref="OFU36:OFW36"/>
    <mergeCell ref="OFX36:OFZ36"/>
    <mergeCell ref="OGA36:OGC36"/>
    <mergeCell ref="OFI36:OFK36"/>
    <mergeCell ref="OFL36:OFN36"/>
    <mergeCell ref="OFO36:OFQ36"/>
    <mergeCell ref="OFR36:OFT36"/>
    <mergeCell ref="OEZ36:OFB36"/>
    <mergeCell ref="OFC36:OFE36"/>
    <mergeCell ref="OFF36:OFH36"/>
    <mergeCell ref="OMG36:OMI36"/>
    <mergeCell ref="OMJ36:OML36"/>
    <mergeCell ref="OMM36:OMO36"/>
    <mergeCell ref="OMP36:OMR36"/>
    <mergeCell ref="OLX36:OLZ36"/>
    <mergeCell ref="OMA36:OMC36"/>
    <mergeCell ref="OMD36:OMF36"/>
    <mergeCell ref="OLO36:OLQ36"/>
    <mergeCell ref="OLR36:OLT36"/>
    <mergeCell ref="OLU36:OLW36"/>
    <mergeCell ref="OLC36:OLE36"/>
    <mergeCell ref="OLF36:OLH36"/>
    <mergeCell ref="OLI36:OLK36"/>
    <mergeCell ref="OLL36:OLN36"/>
    <mergeCell ref="OKT36:OKV36"/>
    <mergeCell ref="OKW36:OKY36"/>
    <mergeCell ref="OKZ36:OLB36"/>
    <mergeCell ref="OKK36:OKM36"/>
    <mergeCell ref="OKN36:OKP36"/>
    <mergeCell ref="OKQ36:OKS36"/>
    <mergeCell ref="OJY36:OKA36"/>
    <mergeCell ref="OKB36:OKD36"/>
    <mergeCell ref="OKE36:OKG36"/>
    <mergeCell ref="OKH36:OKJ36"/>
    <mergeCell ref="OJP36:OJR36"/>
    <mergeCell ref="OJS36:OJU36"/>
    <mergeCell ref="OJV36:OJX36"/>
    <mergeCell ref="OJG36:OJI36"/>
    <mergeCell ref="OJJ36:OJL36"/>
    <mergeCell ref="OJM36:OJO36"/>
    <mergeCell ref="OIU36:OIW36"/>
    <mergeCell ref="OIX36:OIZ36"/>
    <mergeCell ref="OJA36:OJC36"/>
    <mergeCell ref="OJD36:OJF36"/>
    <mergeCell ref="OQE36:OQG36"/>
    <mergeCell ref="OQH36:OQJ36"/>
    <mergeCell ref="OQK36:OQM36"/>
    <mergeCell ref="OPS36:OPU36"/>
    <mergeCell ref="OPV36:OPX36"/>
    <mergeCell ref="OPY36:OQA36"/>
    <mergeCell ref="OQB36:OQD36"/>
    <mergeCell ref="OPJ36:OPL36"/>
    <mergeCell ref="OPM36:OPO36"/>
    <mergeCell ref="OPP36:OPR36"/>
    <mergeCell ref="OPA36:OPC36"/>
    <mergeCell ref="OPD36:OPF36"/>
    <mergeCell ref="OPG36:OPI36"/>
    <mergeCell ref="OOO36:OOQ36"/>
    <mergeCell ref="OOR36:OOT36"/>
    <mergeCell ref="OOU36:OOW36"/>
    <mergeCell ref="OOX36:OOZ36"/>
    <mergeCell ref="OOF36:OOH36"/>
    <mergeCell ref="OOI36:OOK36"/>
    <mergeCell ref="OOL36:OON36"/>
    <mergeCell ref="ONW36:ONY36"/>
    <mergeCell ref="ONZ36:OOB36"/>
    <mergeCell ref="OOC36:OOE36"/>
    <mergeCell ref="ONK36:ONM36"/>
    <mergeCell ref="ONN36:ONP36"/>
    <mergeCell ref="ONQ36:ONS36"/>
    <mergeCell ref="ONT36:ONV36"/>
    <mergeCell ref="ONB36:OND36"/>
    <mergeCell ref="ONE36:ONG36"/>
    <mergeCell ref="ONH36:ONJ36"/>
    <mergeCell ref="OMS36:OMU36"/>
    <mergeCell ref="OMV36:OMX36"/>
    <mergeCell ref="OMY36:ONA36"/>
    <mergeCell ref="OTZ36:OUB36"/>
    <mergeCell ref="OUC36:OUE36"/>
    <mergeCell ref="OUF36:OUH36"/>
    <mergeCell ref="OTQ36:OTS36"/>
    <mergeCell ref="OTT36:OTV36"/>
    <mergeCell ref="OTW36:OTY36"/>
    <mergeCell ref="OTE36:OTG36"/>
    <mergeCell ref="OTH36:OTJ36"/>
    <mergeCell ref="OTK36:OTM36"/>
    <mergeCell ref="OTN36:OTP36"/>
    <mergeCell ref="OSV36:OSX36"/>
    <mergeCell ref="OSY36:OTA36"/>
    <mergeCell ref="OTB36:OTD36"/>
    <mergeCell ref="OSM36:OSO36"/>
    <mergeCell ref="OSP36:OSR36"/>
    <mergeCell ref="OSS36:OSU36"/>
    <mergeCell ref="OSA36:OSC36"/>
    <mergeCell ref="OSD36:OSF36"/>
    <mergeCell ref="OSG36:OSI36"/>
    <mergeCell ref="OSJ36:OSL36"/>
    <mergeCell ref="ORR36:ORT36"/>
    <mergeCell ref="ORU36:ORW36"/>
    <mergeCell ref="ORX36:ORZ36"/>
    <mergeCell ref="ORI36:ORK36"/>
    <mergeCell ref="ORL36:ORN36"/>
    <mergeCell ref="ORO36:ORQ36"/>
    <mergeCell ref="OQW36:OQY36"/>
    <mergeCell ref="OQZ36:ORB36"/>
    <mergeCell ref="ORC36:ORE36"/>
    <mergeCell ref="ORF36:ORH36"/>
    <mergeCell ref="OQN36:OQP36"/>
    <mergeCell ref="OQQ36:OQS36"/>
    <mergeCell ref="OQT36:OQV36"/>
    <mergeCell ref="OXU36:OXW36"/>
    <mergeCell ref="OXX36:OXZ36"/>
    <mergeCell ref="OYA36:OYC36"/>
    <mergeCell ref="OYD36:OYF36"/>
    <mergeCell ref="OXL36:OXN36"/>
    <mergeCell ref="OXO36:OXQ36"/>
    <mergeCell ref="OXR36:OXT36"/>
    <mergeCell ref="OXC36:OXE36"/>
    <mergeCell ref="OXF36:OXH36"/>
    <mergeCell ref="OXI36:OXK36"/>
    <mergeCell ref="OWQ36:OWS36"/>
    <mergeCell ref="OWT36:OWV36"/>
    <mergeCell ref="OWW36:OWY36"/>
    <mergeCell ref="OWZ36:OXB36"/>
    <mergeCell ref="OWH36:OWJ36"/>
    <mergeCell ref="OWK36:OWM36"/>
    <mergeCell ref="OWN36:OWP36"/>
    <mergeCell ref="OVY36:OWA36"/>
    <mergeCell ref="OWB36:OWD36"/>
    <mergeCell ref="OWE36:OWG36"/>
    <mergeCell ref="OVM36:OVO36"/>
    <mergeCell ref="OVP36:OVR36"/>
    <mergeCell ref="OVS36:OVU36"/>
    <mergeCell ref="OVV36:OVX36"/>
    <mergeCell ref="OVD36:OVF36"/>
    <mergeCell ref="OVG36:OVI36"/>
    <mergeCell ref="OVJ36:OVL36"/>
    <mergeCell ref="OUU36:OUW36"/>
    <mergeCell ref="OUX36:OUZ36"/>
    <mergeCell ref="OVA36:OVC36"/>
    <mergeCell ref="OUI36:OUK36"/>
    <mergeCell ref="OUL36:OUN36"/>
    <mergeCell ref="OUO36:OUQ36"/>
    <mergeCell ref="OUR36:OUT36"/>
    <mergeCell ref="PBS36:PBU36"/>
    <mergeCell ref="PBV36:PBX36"/>
    <mergeCell ref="PBY36:PCA36"/>
    <mergeCell ref="PBG36:PBI36"/>
    <mergeCell ref="PBJ36:PBL36"/>
    <mergeCell ref="PBM36:PBO36"/>
    <mergeCell ref="PBP36:PBR36"/>
    <mergeCell ref="PAX36:PAZ36"/>
    <mergeCell ref="PBA36:PBC36"/>
    <mergeCell ref="PBD36:PBF36"/>
    <mergeCell ref="PAO36:PAQ36"/>
    <mergeCell ref="PAR36:PAT36"/>
    <mergeCell ref="PAU36:PAW36"/>
    <mergeCell ref="PAC36:PAE36"/>
    <mergeCell ref="PAF36:PAH36"/>
    <mergeCell ref="PAI36:PAK36"/>
    <mergeCell ref="PAL36:PAN36"/>
    <mergeCell ref="OZT36:OZV36"/>
    <mergeCell ref="OZW36:OZY36"/>
    <mergeCell ref="OZZ36:PAB36"/>
    <mergeCell ref="OZK36:OZM36"/>
    <mergeCell ref="OZN36:OZP36"/>
    <mergeCell ref="OZQ36:OZS36"/>
    <mergeCell ref="OYY36:OZA36"/>
    <mergeCell ref="OZB36:OZD36"/>
    <mergeCell ref="OZE36:OZG36"/>
    <mergeCell ref="OZH36:OZJ36"/>
    <mergeCell ref="OYP36:OYR36"/>
    <mergeCell ref="OYS36:OYU36"/>
    <mergeCell ref="OYV36:OYX36"/>
    <mergeCell ref="OYG36:OYI36"/>
    <mergeCell ref="OYJ36:OYL36"/>
    <mergeCell ref="OYM36:OYO36"/>
    <mergeCell ref="PFN36:PFP36"/>
    <mergeCell ref="PFQ36:PFS36"/>
    <mergeCell ref="PFT36:PFV36"/>
    <mergeCell ref="PFE36:PFG36"/>
    <mergeCell ref="PFH36:PFJ36"/>
    <mergeCell ref="PFK36:PFM36"/>
    <mergeCell ref="PES36:PEU36"/>
    <mergeCell ref="PEV36:PEX36"/>
    <mergeCell ref="PEY36:PFA36"/>
    <mergeCell ref="PFB36:PFD36"/>
    <mergeCell ref="PEJ36:PEL36"/>
    <mergeCell ref="PEM36:PEO36"/>
    <mergeCell ref="PEP36:PER36"/>
    <mergeCell ref="PEA36:PEC36"/>
    <mergeCell ref="PED36:PEF36"/>
    <mergeCell ref="PEG36:PEI36"/>
    <mergeCell ref="PDO36:PDQ36"/>
    <mergeCell ref="PDR36:PDT36"/>
    <mergeCell ref="PDU36:PDW36"/>
    <mergeCell ref="PDX36:PDZ36"/>
    <mergeCell ref="PDF36:PDH36"/>
    <mergeCell ref="PDI36:PDK36"/>
    <mergeCell ref="PDL36:PDN36"/>
    <mergeCell ref="PCW36:PCY36"/>
    <mergeCell ref="PCZ36:PDB36"/>
    <mergeCell ref="PDC36:PDE36"/>
    <mergeCell ref="PCK36:PCM36"/>
    <mergeCell ref="PCN36:PCP36"/>
    <mergeCell ref="PCQ36:PCS36"/>
    <mergeCell ref="PCT36:PCV36"/>
    <mergeCell ref="PCB36:PCD36"/>
    <mergeCell ref="PCE36:PCG36"/>
    <mergeCell ref="PCH36:PCJ36"/>
    <mergeCell ref="PJI36:PJK36"/>
    <mergeCell ref="PJL36:PJN36"/>
    <mergeCell ref="PJO36:PJQ36"/>
    <mergeCell ref="PJR36:PJT36"/>
    <mergeCell ref="PIZ36:PJB36"/>
    <mergeCell ref="PJC36:PJE36"/>
    <mergeCell ref="PJF36:PJH36"/>
    <mergeCell ref="PIQ36:PIS36"/>
    <mergeCell ref="PIT36:PIV36"/>
    <mergeCell ref="PIW36:PIY36"/>
    <mergeCell ref="PIE36:PIG36"/>
    <mergeCell ref="PIH36:PIJ36"/>
    <mergeCell ref="PIK36:PIM36"/>
    <mergeCell ref="PIN36:PIP36"/>
    <mergeCell ref="PHV36:PHX36"/>
    <mergeCell ref="PHY36:PIA36"/>
    <mergeCell ref="PIB36:PID36"/>
    <mergeCell ref="PHM36:PHO36"/>
    <mergeCell ref="PHP36:PHR36"/>
    <mergeCell ref="PHS36:PHU36"/>
    <mergeCell ref="PHA36:PHC36"/>
    <mergeCell ref="PHD36:PHF36"/>
    <mergeCell ref="PHG36:PHI36"/>
    <mergeCell ref="PHJ36:PHL36"/>
    <mergeCell ref="PGR36:PGT36"/>
    <mergeCell ref="PGU36:PGW36"/>
    <mergeCell ref="PGX36:PGZ36"/>
    <mergeCell ref="PGI36:PGK36"/>
    <mergeCell ref="PGL36:PGN36"/>
    <mergeCell ref="PGO36:PGQ36"/>
    <mergeCell ref="PFW36:PFY36"/>
    <mergeCell ref="PFZ36:PGB36"/>
    <mergeCell ref="PGC36:PGE36"/>
    <mergeCell ref="PGF36:PGH36"/>
    <mergeCell ref="PNG36:PNI36"/>
    <mergeCell ref="PNJ36:PNL36"/>
    <mergeCell ref="PNM36:PNO36"/>
    <mergeCell ref="PMU36:PMW36"/>
    <mergeCell ref="PMX36:PMZ36"/>
    <mergeCell ref="PNA36:PNC36"/>
    <mergeCell ref="PND36:PNF36"/>
    <mergeCell ref="PML36:PMN36"/>
    <mergeCell ref="PMO36:PMQ36"/>
    <mergeCell ref="PMR36:PMT36"/>
    <mergeCell ref="PMC36:PME36"/>
    <mergeCell ref="PMF36:PMH36"/>
    <mergeCell ref="PMI36:PMK36"/>
    <mergeCell ref="PLQ36:PLS36"/>
    <mergeCell ref="PLT36:PLV36"/>
    <mergeCell ref="PLW36:PLY36"/>
    <mergeCell ref="PLZ36:PMB36"/>
    <mergeCell ref="PLH36:PLJ36"/>
    <mergeCell ref="PLK36:PLM36"/>
    <mergeCell ref="PLN36:PLP36"/>
    <mergeCell ref="PKY36:PLA36"/>
    <mergeCell ref="PLB36:PLD36"/>
    <mergeCell ref="PLE36:PLG36"/>
    <mergeCell ref="PKM36:PKO36"/>
    <mergeCell ref="PKP36:PKR36"/>
    <mergeCell ref="PKS36:PKU36"/>
    <mergeCell ref="PKV36:PKX36"/>
    <mergeCell ref="PKD36:PKF36"/>
    <mergeCell ref="PKG36:PKI36"/>
    <mergeCell ref="PKJ36:PKL36"/>
    <mergeCell ref="PJU36:PJW36"/>
    <mergeCell ref="PJX36:PJZ36"/>
    <mergeCell ref="PKA36:PKC36"/>
    <mergeCell ref="PRB36:PRD36"/>
    <mergeCell ref="PRE36:PRG36"/>
    <mergeCell ref="PRH36:PRJ36"/>
    <mergeCell ref="PQS36:PQU36"/>
    <mergeCell ref="PQV36:PQX36"/>
    <mergeCell ref="PQY36:PRA36"/>
    <mergeCell ref="PQG36:PQI36"/>
    <mergeCell ref="PQJ36:PQL36"/>
    <mergeCell ref="PQM36:PQO36"/>
    <mergeCell ref="PQP36:PQR36"/>
    <mergeCell ref="PPX36:PPZ36"/>
    <mergeCell ref="PQA36:PQC36"/>
    <mergeCell ref="PQD36:PQF36"/>
    <mergeCell ref="PPO36:PPQ36"/>
    <mergeCell ref="PPR36:PPT36"/>
    <mergeCell ref="PPU36:PPW36"/>
    <mergeCell ref="PPC36:PPE36"/>
    <mergeCell ref="PPF36:PPH36"/>
    <mergeCell ref="PPI36:PPK36"/>
    <mergeCell ref="PPL36:PPN36"/>
    <mergeCell ref="POT36:POV36"/>
    <mergeCell ref="POW36:POY36"/>
    <mergeCell ref="POZ36:PPB36"/>
    <mergeCell ref="POK36:POM36"/>
    <mergeCell ref="PON36:POP36"/>
    <mergeCell ref="POQ36:POS36"/>
    <mergeCell ref="PNY36:POA36"/>
    <mergeCell ref="POB36:POD36"/>
    <mergeCell ref="POE36:POG36"/>
    <mergeCell ref="POH36:POJ36"/>
    <mergeCell ref="PNP36:PNR36"/>
    <mergeCell ref="PNS36:PNU36"/>
    <mergeCell ref="PNV36:PNX36"/>
    <mergeCell ref="PUW36:PUY36"/>
    <mergeCell ref="PUZ36:PVB36"/>
    <mergeCell ref="PVC36:PVE36"/>
    <mergeCell ref="PVF36:PVH36"/>
    <mergeCell ref="PUN36:PUP36"/>
    <mergeCell ref="PUQ36:PUS36"/>
    <mergeCell ref="PUT36:PUV36"/>
    <mergeCell ref="PUE36:PUG36"/>
    <mergeCell ref="PUH36:PUJ36"/>
    <mergeCell ref="PUK36:PUM36"/>
    <mergeCell ref="PTS36:PTU36"/>
    <mergeCell ref="PTV36:PTX36"/>
    <mergeCell ref="PTY36:PUA36"/>
    <mergeCell ref="PUB36:PUD36"/>
    <mergeCell ref="PTJ36:PTL36"/>
    <mergeCell ref="PTM36:PTO36"/>
    <mergeCell ref="PTP36:PTR36"/>
    <mergeCell ref="PTA36:PTC36"/>
    <mergeCell ref="PTD36:PTF36"/>
    <mergeCell ref="PTG36:PTI36"/>
    <mergeCell ref="PSO36:PSQ36"/>
    <mergeCell ref="PSR36:PST36"/>
    <mergeCell ref="PSU36:PSW36"/>
    <mergeCell ref="PSX36:PSZ36"/>
    <mergeCell ref="PSF36:PSH36"/>
    <mergeCell ref="PSI36:PSK36"/>
    <mergeCell ref="PSL36:PSN36"/>
    <mergeCell ref="PRW36:PRY36"/>
    <mergeCell ref="PRZ36:PSB36"/>
    <mergeCell ref="PSC36:PSE36"/>
    <mergeCell ref="PRK36:PRM36"/>
    <mergeCell ref="PRN36:PRP36"/>
    <mergeCell ref="PRQ36:PRS36"/>
    <mergeCell ref="PRT36:PRV36"/>
    <mergeCell ref="PYU36:PYW36"/>
    <mergeCell ref="PYX36:PYZ36"/>
    <mergeCell ref="PZA36:PZC36"/>
    <mergeCell ref="PYI36:PYK36"/>
    <mergeCell ref="PYL36:PYN36"/>
    <mergeCell ref="PYO36:PYQ36"/>
    <mergeCell ref="PYR36:PYT36"/>
    <mergeCell ref="PXZ36:PYB36"/>
    <mergeCell ref="PYC36:PYE36"/>
    <mergeCell ref="PYF36:PYH36"/>
    <mergeCell ref="PXQ36:PXS36"/>
    <mergeCell ref="PXT36:PXV36"/>
    <mergeCell ref="PXW36:PXY36"/>
    <mergeCell ref="PXE36:PXG36"/>
    <mergeCell ref="PXH36:PXJ36"/>
    <mergeCell ref="PXK36:PXM36"/>
    <mergeCell ref="PXN36:PXP36"/>
    <mergeCell ref="PWV36:PWX36"/>
    <mergeCell ref="PWY36:PXA36"/>
    <mergeCell ref="PXB36:PXD36"/>
    <mergeCell ref="PWM36:PWO36"/>
    <mergeCell ref="PWP36:PWR36"/>
    <mergeCell ref="PWS36:PWU36"/>
    <mergeCell ref="PWA36:PWC36"/>
    <mergeCell ref="PWD36:PWF36"/>
    <mergeCell ref="PWG36:PWI36"/>
    <mergeCell ref="PWJ36:PWL36"/>
    <mergeCell ref="PVR36:PVT36"/>
    <mergeCell ref="PVU36:PVW36"/>
    <mergeCell ref="PVX36:PVZ36"/>
    <mergeCell ref="PVI36:PVK36"/>
    <mergeCell ref="PVL36:PVN36"/>
    <mergeCell ref="PVO36:PVQ36"/>
    <mergeCell ref="QCP36:QCR36"/>
    <mergeCell ref="QCS36:QCU36"/>
    <mergeCell ref="QCV36:QCX36"/>
    <mergeCell ref="QCG36:QCI36"/>
    <mergeCell ref="QCJ36:QCL36"/>
    <mergeCell ref="QCM36:QCO36"/>
    <mergeCell ref="QBU36:QBW36"/>
    <mergeCell ref="QBX36:QBZ36"/>
    <mergeCell ref="QCA36:QCC36"/>
    <mergeCell ref="QCD36:QCF36"/>
    <mergeCell ref="QBL36:QBN36"/>
    <mergeCell ref="QBO36:QBQ36"/>
    <mergeCell ref="QBR36:QBT36"/>
    <mergeCell ref="QBC36:QBE36"/>
    <mergeCell ref="QBF36:QBH36"/>
    <mergeCell ref="QBI36:QBK36"/>
    <mergeCell ref="QAQ36:QAS36"/>
    <mergeCell ref="QAT36:QAV36"/>
    <mergeCell ref="QAW36:QAY36"/>
    <mergeCell ref="QAZ36:QBB36"/>
    <mergeCell ref="QAH36:QAJ36"/>
    <mergeCell ref="QAK36:QAM36"/>
    <mergeCell ref="QAN36:QAP36"/>
    <mergeCell ref="PZY36:QAA36"/>
    <mergeCell ref="QAB36:QAD36"/>
    <mergeCell ref="QAE36:QAG36"/>
    <mergeCell ref="PZM36:PZO36"/>
    <mergeCell ref="PZP36:PZR36"/>
    <mergeCell ref="PZS36:PZU36"/>
    <mergeCell ref="PZV36:PZX36"/>
    <mergeCell ref="PZD36:PZF36"/>
    <mergeCell ref="PZG36:PZI36"/>
    <mergeCell ref="PZJ36:PZL36"/>
    <mergeCell ref="QGK36:QGM36"/>
    <mergeCell ref="QGN36:QGP36"/>
    <mergeCell ref="QGQ36:QGS36"/>
    <mergeCell ref="QGT36:QGV36"/>
    <mergeCell ref="QGB36:QGD36"/>
    <mergeCell ref="QGE36:QGG36"/>
    <mergeCell ref="QGH36:QGJ36"/>
    <mergeCell ref="QFS36:QFU36"/>
    <mergeCell ref="QFV36:QFX36"/>
    <mergeCell ref="QFY36:QGA36"/>
    <mergeCell ref="QFG36:QFI36"/>
    <mergeCell ref="QFJ36:QFL36"/>
    <mergeCell ref="QFM36:QFO36"/>
    <mergeCell ref="QFP36:QFR36"/>
    <mergeCell ref="QEX36:QEZ36"/>
    <mergeCell ref="QFA36:QFC36"/>
    <mergeCell ref="QFD36:QFF36"/>
    <mergeCell ref="QEO36:QEQ36"/>
    <mergeCell ref="QER36:QET36"/>
    <mergeCell ref="QEU36:QEW36"/>
    <mergeCell ref="QEC36:QEE36"/>
    <mergeCell ref="QEF36:QEH36"/>
    <mergeCell ref="QEI36:QEK36"/>
    <mergeCell ref="QEL36:QEN36"/>
    <mergeCell ref="QDT36:QDV36"/>
    <mergeCell ref="QDW36:QDY36"/>
    <mergeCell ref="QDZ36:QEB36"/>
    <mergeCell ref="QDK36:QDM36"/>
    <mergeCell ref="QDN36:QDP36"/>
    <mergeCell ref="QDQ36:QDS36"/>
    <mergeCell ref="QCY36:QDA36"/>
    <mergeCell ref="QDB36:QDD36"/>
    <mergeCell ref="QDE36:QDG36"/>
    <mergeCell ref="QDH36:QDJ36"/>
    <mergeCell ref="QKI36:QKK36"/>
    <mergeCell ref="QKL36:QKN36"/>
    <mergeCell ref="QKO36:QKQ36"/>
    <mergeCell ref="QJW36:QJY36"/>
    <mergeCell ref="QJZ36:QKB36"/>
    <mergeCell ref="QKC36:QKE36"/>
    <mergeCell ref="QKF36:QKH36"/>
    <mergeCell ref="QJN36:QJP36"/>
    <mergeCell ref="QJQ36:QJS36"/>
    <mergeCell ref="QJT36:QJV36"/>
    <mergeCell ref="QJE36:QJG36"/>
    <mergeCell ref="QJH36:QJJ36"/>
    <mergeCell ref="QJK36:QJM36"/>
    <mergeCell ref="QIS36:QIU36"/>
    <mergeCell ref="QIV36:QIX36"/>
    <mergeCell ref="QIY36:QJA36"/>
    <mergeCell ref="QJB36:QJD36"/>
    <mergeCell ref="QIJ36:QIL36"/>
    <mergeCell ref="QIM36:QIO36"/>
    <mergeCell ref="QIP36:QIR36"/>
    <mergeCell ref="QIA36:QIC36"/>
    <mergeCell ref="QID36:QIF36"/>
    <mergeCell ref="QIG36:QII36"/>
    <mergeCell ref="QHO36:QHQ36"/>
    <mergeCell ref="QHR36:QHT36"/>
    <mergeCell ref="QHU36:QHW36"/>
    <mergeCell ref="QHX36:QHZ36"/>
    <mergeCell ref="QHF36:QHH36"/>
    <mergeCell ref="QHI36:QHK36"/>
    <mergeCell ref="QHL36:QHN36"/>
    <mergeCell ref="QGW36:QGY36"/>
    <mergeCell ref="QGZ36:QHB36"/>
    <mergeCell ref="QHC36:QHE36"/>
    <mergeCell ref="QOD36:QOF36"/>
    <mergeCell ref="QOG36:QOI36"/>
    <mergeCell ref="QOJ36:QOL36"/>
    <mergeCell ref="QNU36:QNW36"/>
    <mergeCell ref="QNX36:QNZ36"/>
    <mergeCell ref="QOA36:QOC36"/>
    <mergeCell ref="QNI36:QNK36"/>
    <mergeCell ref="QNL36:QNN36"/>
    <mergeCell ref="QNO36:QNQ36"/>
    <mergeCell ref="QNR36:QNT36"/>
    <mergeCell ref="QMZ36:QNB36"/>
    <mergeCell ref="QNC36:QNE36"/>
    <mergeCell ref="QNF36:QNH36"/>
    <mergeCell ref="QMQ36:QMS36"/>
    <mergeCell ref="QMT36:QMV36"/>
    <mergeCell ref="QMW36:QMY36"/>
    <mergeCell ref="QME36:QMG36"/>
    <mergeCell ref="QMH36:QMJ36"/>
    <mergeCell ref="QMK36:QMM36"/>
    <mergeCell ref="QMN36:QMP36"/>
    <mergeCell ref="QLV36:QLX36"/>
    <mergeCell ref="QLY36:QMA36"/>
    <mergeCell ref="QMB36:QMD36"/>
    <mergeCell ref="QLM36:QLO36"/>
    <mergeCell ref="QLP36:QLR36"/>
    <mergeCell ref="QLS36:QLU36"/>
    <mergeCell ref="QLA36:QLC36"/>
    <mergeCell ref="QLD36:QLF36"/>
    <mergeCell ref="QLG36:QLI36"/>
    <mergeCell ref="QLJ36:QLL36"/>
    <mergeCell ref="QKR36:QKT36"/>
    <mergeCell ref="QKU36:QKW36"/>
    <mergeCell ref="QKX36:QKZ36"/>
    <mergeCell ref="QRY36:QSA36"/>
    <mergeCell ref="QSB36:QSD36"/>
    <mergeCell ref="QSE36:QSG36"/>
    <mergeCell ref="QSH36:QSJ36"/>
    <mergeCell ref="QRP36:QRR36"/>
    <mergeCell ref="QRS36:QRU36"/>
    <mergeCell ref="QRV36:QRX36"/>
    <mergeCell ref="QRG36:QRI36"/>
    <mergeCell ref="QRJ36:QRL36"/>
    <mergeCell ref="QRM36:QRO36"/>
    <mergeCell ref="QQU36:QQW36"/>
    <mergeCell ref="QQX36:QQZ36"/>
    <mergeCell ref="QRA36:QRC36"/>
    <mergeCell ref="QRD36:QRF36"/>
    <mergeCell ref="QQL36:QQN36"/>
    <mergeCell ref="QQO36:QQQ36"/>
    <mergeCell ref="QQR36:QQT36"/>
    <mergeCell ref="QQC36:QQE36"/>
    <mergeCell ref="QQF36:QQH36"/>
    <mergeCell ref="QQI36:QQK36"/>
    <mergeCell ref="QPQ36:QPS36"/>
    <mergeCell ref="QPT36:QPV36"/>
    <mergeCell ref="QPW36:QPY36"/>
    <mergeCell ref="QPZ36:QQB36"/>
    <mergeCell ref="QPH36:QPJ36"/>
    <mergeCell ref="QPK36:QPM36"/>
    <mergeCell ref="QPN36:QPP36"/>
    <mergeCell ref="QOY36:QPA36"/>
    <mergeCell ref="QPB36:QPD36"/>
    <mergeCell ref="QPE36:QPG36"/>
    <mergeCell ref="QOM36:QOO36"/>
    <mergeCell ref="QOP36:QOR36"/>
    <mergeCell ref="QOS36:QOU36"/>
    <mergeCell ref="QOV36:QOX36"/>
    <mergeCell ref="QVW36:QVY36"/>
    <mergeCell ref="QVZ36:QWB36"/>
    <mergeCell ref="QWC36:QWE36"/>
    <mergeCell ref="QVK36:QVM36"/>
    <mergeCell ref="QVN36:QVP36"/>
    <mergeCell ref="QVQ36:QVS36"/>
    <mergeCell ref="QVT36:QVV36"/>
    <mergeCell ref="QVB36:QVD36"/>
    <mergeCell ref="QVE36:QVG36"/>
    <mergeCell ref="QVH36:QVJ36"/>
    <mergeCell ref="QUS36:QUU36"/>
    <mergeCell ref="QUV36:QUX36"/>
    <mergeCell ref="QUY36:QVA36"/>
    <mergeCell ref="QUG36:QUI36"/>
    <mergeCell ref="QUJ36:QUL36"/>
    <mergeCell ref="QUM36:QUO36"/>
    <mergeCell ref="QUP36:QUR36"/>
    <mergeCell ref="QTX36:QTZ36"/>
    <mergeCell ref="QUA36:QUC36"/>
    <mergeCell ref="QUD36:QUF36"/>
    <mergeCell ref="QTO36:QTQ36"/>
    <mergeCell ref="QTR36:QTT36"/>
    <mergeCell ref="QTU36:QTW36"/>
    <mergeCell ref="QTC36:QTE36"/>
    <mergeCell ref="QTF36:QTH36"/>
    <mergeCell ref="QTI36:QTK36"/>
    <mergeCell ref="QTL36:QTN36"/>
    <mergeCell ref="QST36:QSV36"/>
    <mergeCell ref="QSW36:QSY36"/>
    <mergeCell ref="QSZ36:QTB36"/>
    <mergeCell ref="QSK36:QSM36"/>
    <mergeCell ref="QSN36:QSP36"/>
    <mergeCell ref="QSQ36:QSS36"/>
    <mergeCell ref="QZR36:QZT36"/>
    <mergeCell ref="QZU36:QZW36"/>
    <mergeCell ref="QZX36:QZZ36"/>
    <mergeCell ref="QZI36:QZK36"/>
    <mergeCell ref="QZL36:QZN36"/>
    <mergeCell ref="QZO36:QZQ36"/>
    <mergeCell ref="QYW36:QYY36"/>
    <mergeCell ref="QYZ36:QZB36"/>
    <mergeCell ref="QZC36:QZE36"/>
    <mergeCell ref="QZF36:QZH36"/>
    <mergeCell ref="QYN36:QYP36"/>
    <mergeCell ref="QYQ36:QYS36"/>
    <mergeCell ref="QYT36:QYV36"/>
    <mergeCell ref="QYE36:QYG36"/>
    <mergeCell ref="QYH36:QYJ36"/>
    <mergeCell ref="QYK36:QYM36"/>
    <mergeCell ref="QXS36:QXU36"/>
    <mergeCell ref="QXV36:QXX36"/>
    <mergeCell ref="QXY36:QYA36"/>
    <mergeCell ref="QYB36:QYD36"/>
    <mergeCell ref="QXJ36:QXL36"/>
    <mergeCell ref="QXM36:QXO36"/>
    <mergeCell ref="QXP36:QXR36"/>
    <mergeCell ref="QXA36:QXC36"/>
    <mergeCell ref="QXD36:QXF36"/>
    <mergeCell ref="QXG36:QXI36"/>
    <mergeCell ref="QWO36:QWQ36"/>
    <mergeCell ref="QWR36:QWT36"/>
    <mergeCell ref="QWU36:QWW36"/>
    <mergeCell ref="QWX36:QWZ36"/>
    <mergeCell ref="QWF36:QWH36"/>
    <mergeCell ref="QWI36:QWK36"/>
    <mergeCell ref="QWL36:QWN36"/>
    <mergeCell ref="RDM36:RDO36"/>
    <mergeCell ref="RDP36:RDR36"/>
    <mergeCell ref="RDS36:RDU36"/>
    <mergeCell ref="RDV36:RDX36"/>
    <mergeCell ref="RDD36:RDF36"/>
    <mergeCell ref="RDG36:RDI36"/>
    <mergeCell ref="RDJ36:RDL36"/>
    <mergeCell ref="RCU36:RCW36"/>
    <mergeCell ref="RCX36:RCZ36"/>
    <mergeCell ref="RDA36:RDC36"/>
    <mergeCell ref="RCI36:RCK36"/>
    <mergeCell ref="RCL36:RCN36"/>
    <mergeCell ref="RCO36:RCQ36"/>
    <mergeCell ref="RCR36:RCT36"/>
    <mergeCell ref="RBZ36:RCB36"/>
    <mergeCell ref="RCC36:RCE36"/>
    <mergeCell ref="RCF36:RCH36"/>
    <mergeCell ref="RBQ36:RBS36"/>
    <mergeCell ref="RBT36:RBV36"/>
    <mergeCell ref="RBW36:RBY36"/>
    <mergeCell ref="RBE36:RBG36"/>
    <mergeCell ref="RBH36:RBJ36"/>
    <mergeCell ref="RBK36:RBM36"/>
    <mergeCell ref="RBN36:RBP36"/>
    <mergeCell ref="RAV36:RAX36"/>
    <mergeCell ref="RAY36:RBA36"/>
    <mergeCell ref="RBB36:RBD36"/>
    <mergeCell ref="RAM36:RAO36"/>
    <mergeCell ref="RAP36:RAR36"/>
    <mergeCell ref="RAS36:RAU36"/>
    <mergeCell ref="RAA36:RAC36"/>
    <mergeCell ref="RAD36:RAF36"/>
    <mergeCell ref="RAG36:RAI36"/>
    <mergeCell ref="RAJ36:RAL36"/>
    <mergeCell ref="RHK36:RHM36"/>
    <mergeCell ref="RHN36:RHP36"/>
    <mergeCell ref="RHQ36:RHS36"/>
    <mergeCell ref="RGY36:RHA36"/>
    <mergeCell ref="RHB36:RHD36"/>
    <mergeCell ref="RHE36:RHG36"/>
    <mergeCell ref="RHH36:RHJ36"/>
    <mergeCell ref="RGP36:RGR36"/>
    <mergeCell ref="RGS36:RGU36"/>
    <mergeCell ref="RGV36:RGX36"/>
    <mergeCell ref="RGG36:RGI36"/>
    <mergeCell ref="RGJ36:RGL36"/>
    <mergeCell ref="RGM36:RGO36"/>
    <mergeCell ref="RFU36:RFW36"/>
    <mergeCell ref="RFX36:RFZ36"/>
    <mergeCell ref="RGA36:RGC36"/>
    <mergeCell ref="RGD36:RGF36"/>
    <mergeCell ref="RFL36:RFN36"/>
    <mergeCell ref="RFO36:RFQ36"/>
    <mergeCell ref="RFR36:RFT36"/>
    <mergeCell ref="RFC36:RFE36"/>
    <mergeCell ref="RFF36:RFH36"/>
    <mergeCell ref="RFI36:RFK36"/>
    <mergeCell ref="REQ36:RES36"/>
    <mergeCell ref="RET36:REV36"/>
    <mergeCell ref="REW36:REY36"/>
    <mergeCell ref="REZ36:RFB36"/>
    <mergeCell ref="REH36:REJ36"/>
    <mergeCell ref="REK36:REM36"/>
    <mergeCell ref="REN36:REP36"/>
    <mergeCell ref="RDY36:REA36"/>
    <mergeCell ref="REB36:RED36"/>
    <mergeCell ref="REE36:REG36"/>
    <mergeCell ref="RLF36:RLH36"/>
    <mergeCell ref="RLI36:RLK36"/>
    <mergeCell ref="RLL36:RLN36"/>
    <mergeCell ref="RKW36:RKY36"/>
    <mergeCell ref="RKZ36:RLB36"/>
    <mergeCell ref="RLC36:RLE36"/>
    <mergeCell ref="RKK36:RKM36"/>
    <mergeCell ref="RKN36:RKP36"/>
    <mergeCell ref="RKQ36:RKS36"/>
    <mergeCell ref="RKT36:RKV36"/>
    <mergeCell ref="RKB36:RKD36"/>
    <mergeCell ref="RKE36:RKG36"/>
    <mergeCell ref="RKH36:RKJ36"/>
    <mergeCell ref="RJS36:RJU36"/>
    <mergeCell ref="RJV36:RJX36"/>
    <mergeCell ref="RJY36:RKA36"/>
    <mergeCell ref="RJG36:RJI36"/>
    <mergeCell ref="RJJ36:RJL36"/>
    <mergeCell ref="RJM36:RJO36"/>
    <mergeCell ref="RJP36:RJR36"/>
    <mergeCell ref="RIX36:RIZ36"/>
    <mergeCell ref="RJA36:RJC36"/>
    <mergeCell ref="RJD36:RJF36"/>
    <mergeCell ref="RIO36:RIQ36"/>
    <mergeCell ref="RIR36:RIT36"/>
    <mergeCell ref="RIU36:RIW36"/>
    <mergeCell ref="RIC36:RIE36"/>
    <mergeCell ref="RIF36:RIH36"/>
    <mergeCell ref="RII36:RIK36"/>
    <mergeCell ref="RIL36:RIN36"/>
    <mergeCell ref="RHT36:RHV36"/>
    <mergeCell ref="RHW36:RHY36"/>
    <mergeCell ref="RHZ36:RIB36"/>
    <mergeCell ref="RPA36:RPC36"/>
    <mergeCell ref="RPD36:RPF36"/>
    <mergeCell ref="RPG36:RPI36"/>
    <mergeCell ref="RPJ36:RPL36"/>
    <mergeCell ref="ROR36:ROT36"/>
    <mergeCell ref="ROU36:ROW36"/>
    <mergeCell ref="ROX36:ROZ36"/>
    <mergeCell ref="ROI36:ROK36"/>
    <mergeCell ref="ROL36:RON36"/>
    <mergeCell ref="ROO36:ROQ36"/>
    <mergeCell ref="RNW36:RNY36"/>
    <mergeCell ref="RNZ36:ROB36"/>
    <mergeCell ref="ROC36:ROE36"/>
    <mergeCell ref="ROF36:ROH36"/>
    <mergeCell ref="RNN36:RNP36"/>
    <mergeCell ref="RNQ36:RNS36"/>
    <mergeCell ref="RNT36:RNV36"/>
    <mergeCell ref="RNE36:RNG36"/>
    <mergeCell ref="RNH36:RNJ36"/>
    <mergeCell ref="RNK36:RNM36"/>
    <mergeCell ref="RMS36:RMU36"/>
    <mergeCell ref="RMV36:RMX36"/>
    <mergeCell ref="RMY36:RNA36"/>
    <mergeCell ref="RNB36:RND36"/>
    <mergeCell ref="RMJ36:RML36"/>
    <mergeCell ref="RMM36:RMO36"/>
    <mergeCell ref="RMP36:RMR36"/>
    <mergeCell ref="RMA36:RMC36"/>
    <mergeCell ref="RMD36:RMF36"/>
    <mergeCell ref="RMG36:RMI36"/>
    <mergeCell ref="RLO36:RLQ36"/>
    <mergeCell ref="RLR36:RLT36"/>
    <mergeCell ref="RLU36:RLW36"/>
    <mergeCell ref="RLX36:RLZ36"/>
    <mergeCell ref="RSY36:RTA36"/>
    <mergeCell ref="RTB36:RTD36"/>
    <mergeCell ref="RTE36:RTG36"/>
    <mergeCell ref="RSM36:RSO36"/>
    <mergeCell ref="RSP36:RSR36"/>
    <mergeCell ref="RSS36:RSU36"/>
    <mergeCell ref="RSV36:RSX36"/>
    <mergeCell ref="RSD36:RSF36"/>
    <mergeCell ref="RSG36:RSI36"/>
    <mergeCell ref="RSJ36:RSL36"/>
    <mergeCell ref="RRU36:RRW36"/>
    <mergeCell ref="RRX36:RRZ36"/>
    <mergeCell ref="RSA36:RSC36"/>
    <mergeCell ref="RRI36:RRK36"/>
    <mergeCell ref="RRL36:RRN36"/>
    <mergeCell ref="RRO36:RRQ36"/>
    <mergeCell ref="RRR36:RRT36"/>
    <mergeCell ref="RQZ36:RRB36"/>
    <mergeCell ref="RRC36:RRE36"/>
    <mergeCell ref="RRF36:RRH36"/>
    <mergeCell ref="RQQ36:RQS36"/>
    <mergeCell ref="RQT36:RQV36"/>
    <mergeCell ref="RQW36:RQY36"/>
    <mergeCell ref="RQE36:RQG36"/>
    <mergeCell ref="RQH36:RQJ36"/>
    <mergeCell ref="RQK36:RQM36"/>
    <mergeCell ref="RQN36:RQP36"/>
    <mergeCell ref="RPV36:RPX36"/>
    <mergeCell ref="RPY36:RQA36"/>
    <mergeCell ref="RQB36:RQD36"/>
    <mergeCell ref="RPM36:RPO36"/>
    <mergeCell ref="RPP36:RPR36"/>
    <mergeCell ref="RPS36:RPU36"/>
    <mergeCell ref="RWT36:RWV36"/>
    <mergeCell ref="RWW36:RWY36"/>
    <mergeCell ref="RWZ36:RXB36"/>
    <mergeCell ref="RWK36:RWM36"/>
    <mergeCell ref="RWN36:RWP36"/>
    <mergeCell ref="RWQ36:RWS36"/>
    <mergeCell ref="RVY36:RWA36"/>
    <mergeCell ref="RWB36:RWD36"/>
    <mergeCell ref="RWE36:RWG36"/>
    <mergeCell ref="RWH36:RWJ36"/>
    <mergeCell ref="RVP36:RVR36"/>
    <mergeCell ref="RVS36:RVU36"/>
    <mergeCell ref="RVV36:RVX36"/>
    <mergeCell ref="RVG36:RVI36"/>
    <mergeCell ref="RVJ36:RVL36"/>
    <mergeCell ref="RVM36:RVO36"/>
    <mergeCell ref="RUU36:RUW36"/>
    <mergeCell ref="RUX36:RUZ36"/>
    <mergeCell ref="RVA36:RVC36"/>
    <mergeCell ref="RVD36:RVF36"/>
    <mergeCell ref="RUL36:RUN36"/>
    <mergeCell ref="RUO36:RUQ36"/>
    <mergeCell ref="RUR36:RUT36"/>
    <mergeCell ref="RUC36:RUE36"/>
    <mergeCell ref="RUF36:RUH36"/>
    <mergeCell ref="RUI36:RUK36"/>
    <mergeCell ref="RTQ36:RTS36"/>
    <mergeCell ref="RTT36:RTV36"/>
    <mergeCell ref="RTW36:RTY36"/>
    <mergeCell ref="RTZ36:RUB36"/>
    <mergeCell ref="RTH36:RTJ36"/>
    <mergeCell ref="RTK36:RTM36"/>
    <mergeCell ref="RTN36:RTP36"/>
    <mergeCell ref="SAO36:SAQ36"/>
    <mergeCell ref="SAR36:SAT36"/>
    <mergeCell ref="SAU36:SAW36"/>
    <mergeCell ref="SAX36:SAZ36"/>
    <mergeCell ref="SAF36:SAH36"/>
    <mergeCell ref="SAI36:SAK36"/>
    <mergeCell ref="SAL36:SAN36"/>
    <mergeCell ref="RZW36:RZY36"/>
    <mergeCell ref="RZZ36:SAB36"/>
    <mergeCell ref="SAC36:SAE36"/>
    <mergeCell ref="RZK36:RZM36"/>
    <mergeCell ref="RZN36:RZP36"/>
    <mergeCell ref="RZQ36:RZS36"/>
    <mergeCell ref="RZT36:RZV36"/>
    <mergeCell ref="RZB36:RZD36"/>
    <mergeCell ref="RZE36:RZG36"/>
    <mergeCell ref="RZH36:RZJ36"/>
    <mergeCell ref="RYS36:RYU36"/>
    <mergeCell ref="RYV36:RYX36"/>
    <mergeCell ref="RYY36:RZA36"/>
    <mergeCell ref="RYG36:RYI36"/>
    <mergeCell ref="RYJ36:RYL36"/>
    <mergeCell ref="RYM36:RYO36"/>
    <mergeCell ref="RYP36:RYR36"/>
    <mergeCell ref="RXX36:RXZ36"/>
    <mergeCell ref="RYA36:RYC36"/>
    <mergeCell ref="RYD36:RYF36"/>
    <mergeCell ref="RXO36:RXQ36"/>
    <mergeCell ref="RXR36:RXT36"/>
    <mergeCell ref="RXU36:RXW36"/>
    <mergeCell ref="RXC36:RXE36"/>
    <mergeCell ref="RXF36:RXH36"/>
    <mergeCell ref="RXI36:RXK36"/>
    <mergeCell ref="RXL36:RXN36"/>
    <mergeCell ref="SEM36:SEO36"/>
    <mergeCell ref="SEP36:SER36"/>
    <mergeCell ref="SES36:SEU36"/>
    <mergeCell ref="SEA36:SEC36"/>
    <mergeCell ref="SED36:SEF36"/>
    <mergeCell ref="SEG36:SEI36"/>
    <mergeCell ref="SEJ36:SEL36"/>
    <mergeCell ref="SDR36:SDT36"/>
    <mergeCell ref="SDU36:SDW36"/>
    <mergeCell ref="SDX36:SDZ36"/>
    <mergeCell ref="SDI36:SDK36"/>
    <mergeCell ref="SDL36:SDN36"/>
    <mergeCell ref="SDO36:SDQ36"/>
    <mergeCell ref="SCW36:SCY36"/>
    <mergeCell ref="SCZ36:SDB36"/>
    <mergeCell ref="SDC36:SDE36"/>
    <mergeCell ref="SDF36:SDH36"/>
    <mergeCell ref="SCN36:SCP36"/>
    <mergeCell ref="SCQ36:SCS36"/>
    <mergeCell ref="SCT36:SCV36"/>
    <mergeCell ref="SCE36:SCG36"/>
    <mergeCell ref="SCH36:SCJ36"/>
    <mergeCell ref="SCK36:SCM36"/>
    <mergeCell ref="SBS36:SBU36"/>
    <mergeCell ref="SBV36:SBX36"/>
    <mergeCell ref="SBY36:SCA36"/>
    <mergeCell ref="SCB36:SCD36"/>
    <mergeCell ref="SBJ36:SBL36"/>
    <mergeCell ref="SBM36:SBO36"/>
    <mergeCell ref="SBP36:SBR36"/>
    <mergeCell ref="SBA36:SBC36"/>
    <mergeCell ref="SBD36:SBF36"/>
    <mergeCell ref="SBG36:SBI36"/>
    <mergeCell ref="SIH36:SIJ36"/>
    <mergeCell ref="SIK36:SIM36"/>
    <mergeCell ref="SIN36:SIP36"/>
    <mergeCell ref="SHY36:SIA36"/>
    <mergeCell ref="SIB36:SID36"/>
    <mergeCell ref="SIE36:SIG36"/>
    <mergeCell ref="SHM36:SHO36"/>
    <mergeCell ref="SHP36:SHR36"/>
    <mergeCell ref="SHS36:SHU36"/>
    <mergeCell ref="SHV36:SHX36"/>
    <mergeCell ref="SHD36:SHF36"/>
    <mergeCell ref="SHG36:SHI36"/>
    <mergeCell ref="SHJ36:SHL36"/>
    <mergeCell ref="SGU36:SGW36"/>
    <mergeCell ref="SGX36:SGZ36"/>
    <mergeCell ref="SHA36:SHC36"/>
    <mergeCell ref="SGI36:SGK36"/>
    <mergeCell ref="SGL36:SGN36"/>
    <mergeCell ref="SGO36:SGQ36"/>
    <mergeCell ref="SGR36:SGT36"/>
    <mergeCell ref="SFZ36:SGB36"/>
    <mergeCell ref="SGC36:SGE36"/>
    <mergeCell ref="SGF36:SGH36"/>
    <mergeCell ref="SFQ36:SFS36"/>
    <mergeCell ref="SFT36:SFV36"/>
    <mergeCell ref="SFW36:SFY36"/>
    <mergeCell ref="SFE36:SFG36"/>
    <mergeCell ref="SFH36:SFJ36"/>
    <mergeCell ref="SFK36:SFM36"/>
    <mergeCell ref="SFN36:SFP36"/>
    <mergeCell ref="SEV36:SEX36"/>
    <mergeCell ref="SEY36:SFA36"/>
    <mergeCell ref="SFB36:SFD36"/>
    <mergeCell ref="SMC36:SME36"/>
    <mergeCell ref="SMF36:SMH36"/>
    <mergeCell ref="SMI36:SMK36"/>
    <mergeCell ref="SML36:SMN36"/>
    <mergeCell ref="SLT36:SLV36"/>
    <mergeCell ref="SLW36:SLY36"/>
    <mergeCell ref="SLZ36:SMB36"/>
    <mergeCell ref="SLK36:SLM36"/>
    <mergeCell ref="SLN36:SLP36"/>
    <mergeCell ref="SLQ36:SLS36"/>
    <mergeCell ref="SKY36:SLA36"/>
    <mergeCell ref="SLB36:SLD36"/>
    <mergeCell ref="SLE36:SLG36"/>
    <mergeCell ref="SLH36:SLJ36"/>
    <mergeCell ref="SKP36:SKR36"/>
    <mergeCell ref="SKS36:SKU36"/>
    <mergeCell ref="SKV36:SKX36"/>
    <mergeCell ref="SKG36:SKI36"/>
    <mergeCell ref="SKJ36:SKL36"/>
    <mergeCell ref="SKM36:SKO36"/>
    <mergeCell ref="SJU36:SJW36"/>
    <mergeCell ref="SJX36:SJZ36"/>
    <mergeCell ref="SKA36:SKC36"/>
    <mergeCell ref="SKD36:SKF36"/>
    <mergeCell ref="SJL36:SJN36"/>
    <mergeCell ref="SJO36:SJQ36"/>
    <mergeCell ref="SJR36:SJT36"/>
    <mergeCell ref="SJC36:SJE36"/>
    <mergeCell ref="SJF36:SJH36"/>
    <mergeCell ref="SJI36:SJK36"/>
    <mergeCell ref="SIQ36:SIS36"/>
    <mergeCell ref="SIT36:SIV36"/>
    <mergeCell ref="SIW36:SIY36"/>
    <mergeCell ref="SIZ36:SJB36"/>
    <mergeCell ref="SQA36:SQC36"/>
    <mergeCell ref="SQD36:SQF36"/>
    <mergeCell ref="SQG36:SQI36"/>
    <mergeCell ref="SPO36:SPQ36"/>
    <mergeCell ref="SPR36:SPT36"/>
    <mergeCell ref="SPU36:SPW36"/>
    <mergeCell ref="SPX36:SPZ36"/>
    <mergeCell ref="SPF36:SPH36"/>
    <mergeCell ref="SPI36:SPK36"/>
    <mergeCell ref="SPL36:SPN36"/>
    <mergeCell ref="SOW36:SOY36"/>
    <mergeCell ref="SOZ36:SPB36"/>
    <mergeCell ref="SPC36:SPE36"/>
    <mergeCell ref="SOK36:SOM36"/>
    <mergeCell ref="SON36:SOP36"/>
    <mergeCell ref="SOQ36:SOS36"/>
    <mergeCell ref="SOT36:SOV36"/>
    <mergeCell ref="SOB36:SOD36"/>
    <mergeCell ref="SOE36:SOG36"/>
    <mergeCell ref="SOH36:SOJ36"/>
    <mergeCell ref="SNS36:SNU36"/>
    <mergeCell ref="SNV36:SNX36"/>
    <mergeCell ref="SNY36:SOA36"/>
    <mergeCell ref="SNG36:SNI36"/>
    <mergeCell ref="SNJ36:SNL36"/>
    <mergeCell ref="SNM36:SNO36"/>
    <mergeCell ref="SNP36:SNR36"/>
    <mergeCell ref="SMX36:SMZ36"/>
    <mergeCell ref="SNA36:SNC36"/>
    <mergeCell ref="SND36:SNF36"/>
    <mergeCell ref="SMO36:SMQ36"/>
    <mergeCell ref="SMR36:SMT36"/>
    <mergeCell ref="SMU36:SMW36"/>
    <mergeCell ref="STV36:STX36"/>
    <mergeCell ref="STY36:SUA36"/>
    <mergeCell ref="SUB36:SUD36"/>
    <mergeCell ref="STM36:STO36"/>
    <mergeCell ref="STP36:STR36"/>
    <mergeCell ref="STS36:STU36"/>
    <mergeCell ref="STA36:STC36"/>
    <mergeCell ref="STD36:STF36"/>
    <mergeCell ref="STG36:STI36"/>
    <mergeCell ref="STJ36:STL36"/>
    <mergeCell ref="SSR36:SST36"/>
    <mergeCell ref="SSU36:SSW36"/>
    <mergeCell ref="SSX36:SSZ36"/>
    <mergeCell ref="SSI36:SSK36"/>
    <mergeCell ref="SSL36:SSN36"/>
    <mergeCell ref="SSO36:SSQ36"/>
    <mergeCell ref="SRW36:SRY36"/>
    <mergeCell ref="SRZ36:SSB36"/>
    <mergeCell ref="SSC36:SSE36"/>
    <mergeCell ref="SSF36:SSH36"/>
    <mergeCell ref="SRN36:SRP36"/>
    <mergeCell ref="SRQ36:SRS36"/>
    <mergeCell ref="SRT36:SRV36"/>
    <mergeCell ref="SRE36:SRG36"/>
    <mergeCell ref="SRH36:SRJ36"/>
    <mergeCell ref="SRK36:SRM36"/>
    <mergeCell ref="SQS36:SQU36"/>
    <mergeCell ref="SQV36:SQX36"/>
    <mergeCell ref="SQY36:SRA36"/>
    <mergeCell ref="SRB36:SRD36"/>
    <mergeCell ref="SQJ36:SQL36"/>
    <mergeCell ref="SQM36:SQO36"/>
    <mergeCell ref="SQP36:SQR36"/>
    <mergeCell ref="SXQ36:SXS36"/>
    <mergeCell ref="SXT36:SXV36"/>
    <mergeCell ref="SXW36:SXY36"/>
    <mergeCell ref="SXZ36:SYB36"/>
    <mergeCell ref="SXH36:SXJ36"/>
    <mergeCell ref="SXK36:SXM36"/>
    <mergeCell ref="SXN36:SXP36"/>
    <mergeCell ref="SWY36:SXA36"/>
    <mergeCell ref="SXB36:SXD36"/>
    <mergeCell ref="SXE36:SXG36"/>
    <mergeCell ref="SWM36:SWO36"/>
    <mergeCell ref="SWP36:SWR36"/>
    <mergeCell ref="SWS36:SWU36"/>
    <mergeCell ref="SWV36:SWX36"/>
    <mergeCell ref="SWD36:SWF36"/>
    <mergeCell ref="SWG36:SWI36"/>
    <mergeCell ref="SWJ36:SWL36"/>
    <mergeCell ref="SVU36:SVW36"/>
    <mergeCell ref="SVX36:SVZ36"/>
    <mergeCell ref="SWA36:SWC36"/>
    <mergeCell ref="SVI36:SVK36"/>
    <mergeCell ref="SVL36:SVN36"/>
    <mergeCell ref="SVO36:SVQ36"/>
    <mergeCell ref="SVR36:SVT36"/>
    <mergeCell ref="SUZ36:SVB36"/>
    <mergeCell ref="SVC36:SVE36"/>
    <mergeCell ref="SVF36:SVH36"/>
    <mergeCell ref="SUQ36:SUS36"/>
    <mergeCell ref="SUT36:SUV36"/>
    <mergeCell ref="SUW36:SUY36"/>
    <mergeCell ref="SUE36:SUG36"/>
    <mergeCell ref="SUH36:SUJ36"/>
    <mergeCell ref="SUK36:SUM36"/>
    <mergeCell ref="SUN36:SUP36"/>
    <mergeCell ref="TBO36:TBQ36"/>
    <mergeCell ref="TBR36:TBT36"/>
    <mergeCell ref="TBU36:TBW36"/>
    <mergeCell ref="TBC36:TBE36"/>
    <mergeCell ref="TBF36:TBH36"/>
    <mergeCell ref="TBI36:TBK36"/>
    <mergeCell ref="TBL36:TBN36"/>
    <mergeCell ref="TAT36:TAV36"/>
    <mergeCell ref="TAW36:TAY36"/>
    <mergeCell ref="TAZ36:TBB36"/>
    <mergeCell ref="TAK36:TAM36"/>
    <mergeCell ref="TAN36:TAP36"/>
    <mergeCell ref="TAQ36:TAS36"/>
    <mergeCell ref="SZY36:TAA36"/>
    <mergeCell ref="TAB36:TAD36"/>
    <mergeCell ref="TAE36:TAG36"/>
    <mergeCell ref="TAH36:TAJ36"/>
    <mergeCell ref="SZP36:SZR36"/>
    <mergeCell ref="SZS36:SZU36"/>
    <mergeCell ref="SZV36:SZX36"/>
    <mergeCell ref="SZG36:SZI36"/>
    <mergeCell ref="SZJ36:SZL36"/>
    <mergeCell ref="SZM36:SZO36"/>
    <mergeCell ref="SYU36:SYW36"/>
    <mergeCell ref="SYX36:SYZ36"/>
    <mergeCell ref="SZA36:SZC36"/>
    <mergeCell ref="SZD36:SZF36"/>
    <mergeCell ref="SYL36:SYN36"/>
    <mergeCell ref="SYO36:SYQ36"/>
    <mergeCell ref="SYR36:SYT36"/>
    <mergeCell ref="SYC36:SYE36"/>
    <mergeCell ref="SYF36:SYH36"/>
    <mergeCell ref="SYI36:SYK36"/>
    <mergeCell ref="TFJ36:TFL36"/>
    <mergeCell ref="TFM36:TFO36"/>
    <mergeCell ref="TFP36:TFR36"/>
    <mergeCell ref="TFA36:TFC36"/>
    <mergeCell ref="TFD36:TFF36"/>
    <mergeCell ref="TFG36:TFI36"/>
    <mergeCell ref="TEO36:TEQ36"/>
    <mergeCell ref="TER36:TET36"/>
    <mergeCell ref="TEU36:TEW36"/>
    <mergeCell ref="TEX36:TEZ36"/>
    <mergeCell ref="TEF36:TEH36"/>
    <mergeCell ref="TEI36:TEK36"/>
    <mergeCell ref="TEL36:TEN36"/>
    <mergeCell ref="TDW36:TDY36"/>
    <mergeCell ref="TDZ36:TEB36"/>
    <mergeCell ref="TEC36:TEE36"/>
    <mergeCell ref="TDK36:TDM36"/>
    <mergeCell ref="TDN36:TDP36"/>
    <mergeCell ref="TDQ36:TDS36"/>
    <mergeCell ref="TDT36:TDV36"/>
    <mergeCell ref="TDB36:TDD36"/>
    <mergeCell ref="TDE36:TDG36"/>
    <mergeCell ref="TDH36:TDJ36"/>
    <mergeCell ref="TCS36:TCU36"/>
    <mergeCell ref="TCV36:TCX36"/>
    <mergeCell ref="TCY36:TDA36"/>
    <mergeCell ref="TCG36:TCI36"/>
    <mergeCell ref="TCJ36:TCL36"/>
    <mergeCell ref="TCM36:TCO36"/>
    <mergeCell ref="TCP36:TCR36"/>
    <mergeCell ref="TBX36:TBZ36"/>
    <mergeCell ref="TCA36:TCC36"/>
    <mergeCell ref="TCD36:TCF36"/>
    <mergeCell ref="TJE36:TJG36"/>
    <mergeCell ref="TJH36:TJJ36"/>
    <mergeCell ref="TJK36:TJM36"/>
    <mergeCell ref="TJN36:TJP36"/>
    <mergeCell ref="TIV36:TIX36"/>
    <mergeCell ref="TIY36:TJA36"/>
    <mergeCell ref="TJB36:TJD36"/>
    <mergeCell ref="TIM36:TIO36"/>
    <mergeCell ref="TIP36:TIR36"/>
    <mergeCell ref="TIS36:TIU36"/>
    <mergeCell ref="TIA36:TIC36"/>
    <mergeCell ref="TID36:TIF36"/>
    <mergeCell ref="TIG36:TII36"/>
    <mergeCell ref="TIJ36:TIL36"/>
    <mergeCell ref="THR36:THT36"/>
    <mergeCell ref="THU36:THW36"/>
    <mergeCell ref="THX36:THZ36"/>
    <mergeCell ref="THI36:THK36"/>
    <mergeCell ref="THL36:THN36"/>
    <mergeCell ref="THO36:THQ36"/>
    <mergeCell ref="TGW36:TGY36"/>
    <mergeCell ref="TGZ36:THB36"/>
    <mergeCell ref="THC36:THE36"/>
    <mergeCell ref="THF36:THH36"/>
    <mergeCell ref="TGN36:TGP36"/>
    <mergeCell ref="TGQ36:TGS36"/>
    <mergeCell ref="TGT36:TGV36"/>
    <mergeCell ref="TGE36:TGG36"/>
    <mergeCell ref="TGH36:TGJ36"/>
    <mergeCell ref="TGK36:TGM36"/>
    <mergeCell ref="TFS36:TFU36"/>
    <mergeCell ref="TFV36:TFX36"/>
    <mergeCell ref="TFY36:TGA36"/>
    <mergeCell ref="TGB36:TGD36"/>
    <mergeCell ref="TNC36:TNE36"/>
    <mergeCell ref="TNF36:TNH36"/>
    <mergeCell ref="TNI36:TNK36"/>
    <mergeCell ref="TMQ36:TMS36"/>
    <mergeCell ref="TMT36:TMV36"/>
    <mergeCell ref="TMW36:TMY36"/>
    <mergeCell ref="TMZ36:TNB36"/>
    <mergeCell ref="TMH36:TMJ36"/>
    <mergeCell ref="TMK36:TMM36"/>
    <mergeCell ref="TMN36:TMP36"/>
    <mergeCell ref="TLY36:TMA36"/>
    <mergeCell ref="TMB36:TMD36"/>
    <mergeCell ref="TME36:TMG36"/>
    <mergeCell ref="TLM36:TLO36"/>
    <mergeCell ref="TLP36:TLR36"/>
    <mergeCell ref="TLS36:TLU36"/>
    <mergeCell ref="TLV36:TLX36"/>
    <mergeCell ref="TLD36:TLF36"/>
    <mergeCell ref="TLG36:TLI36"/>
    <mergeCell ref="TLJ36:TLL36"/>
    <mergeCell ref="TKU36:TKW36"/>
    <mergeCell ref="TKX36:TKZ36"/>
    <mergeCell ref="TLA36:TLC36"/>
    <mergeCell ref="TKI36:TKK36"/>
    <mergeCell ref="TKL36:TKN36"/>
    <mergeCell ref="TKO36:TKQ36"/>
    <mergeCell ref="TKR36:TKT36"/>
    <mergeCell ref="TJZ36:TKB36"/>
    <mergeCell ref="TKC36:TKE36"/>
    <mergeCell ref="TKF36:TKH36"/>
    <mergeCell ref="TJQ36:TJS36"/>
    <mergeCell ref="TJT36:TJV36"/>
    <mergeCell ref="TJW36:TJY36"/>
    <mergeCell ref="TQX36:TQZ36"/>
    <mergeCell ref="TRA36:TRC36"/>
    <mergeCell ref="TRD36:TRF36"/>
    <mergeCell ref="TQO36:TQQ36"/>
    <mergeCell ref="TQR36:TQT36"/>
    <mergeCell ref="TQU36:TQW36"/>
    <mergeCell ref="TQC36:TQE36"/>
    <mergeCell ref="TQF36:TQH36"/>
    <mergeCell ref="TQI36:TQK36"/>
    <mergeCell ref="TQL36:TQN36"/>
    <mergeCell ref="TPT36:TPV36"/>
    <mergeCell ref="TPW36:TPY36"/>
    <mergeCell ref="TPZ36:TQB36"/>
    <mergeCell ref="TPK36:TPM36"/>
    <mergeCell ref="TPN36:TPP36"/>
    <mergeCell ref="TPQ36:TPS36"/>
    <mergeCell ref="TOY36:TPA36"/>
    <mergeCell ref="TPB36:TPD36"/>
    <mergeCell ref="TPE36:TPG36"/>
    <mergeCell ref="TPH36:TPJ36"/>
    <mergeCell ref="TOP36:TOR36"/>
    <mergeCell ref="TOS36:TOU36"/>
    <mergeCell ref="TOV36:TOX36"/>
    <mergeCell ref="TOG36:TOI36"/>
    <mergeCell ref="TOJ36:TOL36"/>
    <mergeCell ref="TOM36:TOO36"/>
    <mergeCell ref="TNU36:TNW36"/>
    <mergeCell ref="TNX36:TNZ36"/>
    <mergeCell ref="TOA36:TOC36"/>
    <mergeCell ref="TOD36:TOF36"/>
    <mergeCell ref="TNL36:TNN36"/>
    <mergeCell ref="TNO36:TNQ36"/>
    <mergeCell ref="TNR36:TNT36"/>
    <mergeCell ref="TUS36:TUU36"/>
    <mergeCell ref="TUV36:TUX36"/>
    <mergeCell ref="TUY36:TVA36"/>
    <mergeCell ref="TVB36:TVD36"/>
    <mergeCell ref="TUJ36:TUL36"/>
    <mergeCell ref="TUM36:TUO36"/>
    <mergeCell ref="TUP36:TUR36"/>
    <mergeCell ref="TUA36:TUC36"/>
    <mergeCell ref="TUD36:TUF36"/>
    <mergeCell ref="TUG36:TUI36"/>
    <mergeCell ref="TTO36:TTQ36"/>
    <mergeCell ref="TTR36:TTT36"/>
    <mergeCell ref="TTU36:TTW36"/>
    <mergeCell ref="TTX36:TTZ36"/>
    <mergeCell ref="TTF36:TTH36"/>
    <mergeCell ref="TTI36:TTK36"/>
    <mergeCell ref="TTL36:TTN36"/>
    <mergeCell ref="TSW36:TSY36"/>
    <mergeCell ref="TSZ36:TTB36"/>
    <mergeCell ref="TTC36:TTE36"/>
    <mergeCell ref="TSK36:TSM36"/>
    <mergeCell ref="TSN36:TSP36"/>
    <mergeCell ref="TSQ36:TSS36"/>
    <mergeCell ref="TST36:TSV36"/>
    <mergeCell ref="TSB36:TSD36"/>
    <mergeCell ref="TSE36:TSG36"/>
    <mergeCell ref="TSH36:TSJ36"/>
    <mergeCell ref="TRS36:TRU36"/>
    <mergeCell ref="TRV36:TRX36"/>
    <mergeCell ref="TRY36:TSA36"/>
    <mergeCell ref="TRG36:TRI36"/>
    <mergeCell ref="TRJ36:TRL36"/>
    <mergeCell ref="TRM36:TRO36"/>
    <mergeCell ref="TRP36:TRR36"/>
    <mergeCell ref="TYQ36:TYS36"/>
    <mergeCell ref="TYT36:TYV36"/>
    <mergeCell ref="TYW36:TYY36"/>
    <mergeCell ref="TYE36:TYG36"/>
    <mergeCell ref="TYH36:TYJ36"/>
    <mergeCell ref="TYK36:TYM36"/>
    <mergeCell ref="TYN36:TYP36"/>
    <mergeCell ref="TXV36:TXX36"/>
    <mergeCell ref="TXY36:TYA36"/>
    <mergeCell ref="TYB36:TYD36"/>
    <mergeCell ref="TXM36:TXO36"/>
    <mergeCell ref="TXP36:TXR36"/>
    <mergeCell ref="TXS36:TXU36"/>
    <mergeCell ref="TXA36:TXC36"/>
    <mergeCell ref="TXD36:TXF36"/>
    <mergeCell ref="TXG36:TXI36"/>
    <mergeCell ref="TXJ36:TXL36"/>
    <mergeCell ref="TWR36:TWT36"/>
    <mergeCell ref="TWU36:TWW36"/>
    <mergeCell ref="TWX36:TWZ36"/>
    <mergeCell ref="TWI36:TWK36"/>
    <mergeCell ref="TWL36:TWN36"/>
    <mergeCell ref="TWO36:TWQ36"/>
    <mergeCell ref="TVW36:TVY36"/>
    <mergeCell ref="TVZ36:TWB36"/>
    <mergeCell ref="TWC36:TWE36"/>
    <mergeCell ref="TWF36:TWH36"/>
    <mergeCell ref="TVN36:TVP36"/>
    <mergeCell ref="TVQ36:TVS36"/>
    <mergeCell ref="TVT36:TVV36"/>
    <mergeCell ref="TVE36:TVG36"/>
    <mergeCell ref="TVH36:TVJ36"/>
    <mergeCell ref="TVK36:TVM36"/>
    <mergeCell ref="UCL36:UCN36"/>
    <mergeCell ref="UCO36:UCQ36"/>
    <mergeCell ref="UCR36:UCT36"/>
    <mergeCell ref="UCC36:UCE36"/>
    <mergeCell ref="UCF36:UCH36"/>
    <mergeCell ref="UCI36:UCK36"/>
    <mergeCell ref="UBQ36:UBS36"/>
    <mergeCell ref="UBT36:UBV36"/>
    <mergeCell ref="UBW36:UBY36"/>
    <mergeCell ref="UBZ36:UCB36"/>
    <mergeCell ref="UBH36:UBJ36"/>
    <mergeCell ref="UBK36:UBM36"/>
    <mergeCell ref="UBN36:UBP36"/>
    <mergeCell ref="UAY36:UBA36"/>
    <mergeCell ref="UBB36:UBD36"/>
    <mergeCell ref="UBE36:UBG36"/>
    <mergeCell ref="UAM36:UAO36"/>
    <mergeCell ref="UAP36:UAR36"/>
    <mergeCell ref="UAS36:UAU36"/>
    <mergeCell ref="UAV36:UAX36"/>
    <mergeCell ref="UAD36:UAF36"/>
    <mergeCell ref="UAG36:UAI36"/>
    <mergeCell ref="UAJ36:UAL36"/>
    <mergeCell ref="TZU36:TZW36"/>
    <mergeCell ref="TZX36:TZZ36"/>
    <mergeCell ref="UAA36:UAC36"/>
    <mergeCell ref="TZI36:TZK36"/>
    <mergeCell ref="TZL36:TZN36"/>
    <mergeCell ref="TZO36:TZQ36"/>
    <mergeCell ref="TZR36:TZT36"/>
    <mergeCell ref="TYZ36:TZB36"/>
    <mergeCell ref="TZC36:TZE36"/>
    <mergeCell ref="TZF36:TZH36"/>
    <mergeCell ref="UGG36:UGI36"/>
    <mergeCell ref="UGJ36:UGL36"/>
    <mergeCell ref="UGM36:UGO36"/>
    <mergeCell ref="UGP36:UGR36"/>
    <mergeCell ref="UFX36:UFZ36"/>
    <mergeCell ref="UGA36:UGC36"/>
    <mergeCell ref="UGD36:UGF36"/>
    <mergeCell ref="UFO36:UFQ36"/>
    <mergeCell ref="UFR36:UFT36"/>
    <mergeCell ref="UFU36:UFW36"/>
    <mergeCell ref="UFC36:UFE36"/>
    <mergeCell ref="UFF36:UFH36"/>
    <mergeCell ref="UFI36:UFK36"/>
    <mergeCell ref="UFL36:UFN36"/>
    <mergeCell ref="UET36:UEV36"/>
    <mergeCell ref="UEW36:UEY36"/>
    <mergeCell ref="UEZ36:UFB36"/>
    <mergeCell ref="UEK36:UEM36"/>
    <mergeCell ref="UEN36:UEP36"/>
    <mergeCell ref="UEQ36:UES36"/>
    <mergeCell ref="UDY36:UEA36"/>
    <mergeCell ref="UEB36:UED36"/>
    <mergeCell ref="UEE36:UEG36"/>
    <mergeCell ref="UEH36:UEJ36"/>
    <mergeCell ref="UDP36:UDR36"/>
    <mergeCell ref="UDS36:UDU36"/>
    <mergeCell ref="UDV36:UDX36"/>
    <mergeCell ref="UDG36:UDI36"/>
    <mergeCell ref="UDJ36:UDL36"/>
    <mergeCell ref="UDM36:UDO36"/>
    <mergeCell ref="UCU36:UCW36"/>
    <mergeCell ref="UCX36:UCZ36"/>
    <mergeCell ref="UDA36:UDC36"/>
    <mergeCell ref="UDD36:UDF36"/>
    <mergeCell ref="UKE36:UKG36"/>
    <mergeCell ref="UKH36:UKJ36"/>
    <mergeCell ref="UKK36:UKM36"/>
    <mergeCell ref="UJS36:UJU36"/>
    <mergeCell ref="UJV36:UJX36"/>
    <mergeCell ref="UJY36:UKA36"/>
    <mergeCell ref="UKB36:UKD36"/>
    <mergeCell ref="UJJ36:UJL36"/>
    <mergeCell ref="UJM36:UJO36"/>
    <mergeCell ref="UJP36:UJR36"/>
    <mergeCell ref="UJA36:UJC36"/>
    <mergeCell ref="UJD36:UJF36"/>
    <mergeCell ref="UJG36:UJI36"/>
    <mergeCell ref="UIO36:UIQ36"/>
    <mergeCell ref="UIR36:UIT36"/>
    <mergeCell ref="UIU36:UIW36"/>
    <mergeCell ref="UIX36:UIZ36"/>
    <mergeCell ref="UIF36:UIH36"/>
    <mergeCell ref="UII36:UIK36"/>
    <mergeCell ref="UIL36:UIN36"/>
    <mergeCell ref="UHW36:UHY36"/>
    <mergeCell ref="UHZ36:UIB36"/>
    <mergeCell ref="UIC36:UIE36"/>
    <mergeCell ref="UHK36:UHM36"/>
    <mergeCell ref="UHN36:UHP36"/>
    <mergeCell ref="UHQ36:UHS36"/>
    <mergeCell ref="UHT36:UHV36"/>
    <mergeCell ref="UHB36:UHD36"/>
    <mergeCell ref="UHE36:UHG36"/>
    <mergeCell ref="UHH36:UHJ36"/>
    <mergeCell ref="UGS36:UGU36"/>
    <mergeCell ref="UGV36:UGX36"/>
    <mergeCell ref="UGY36:UHA36"/>
    <mergeCell ref="UNZ36:UOB36"/>
    <mergeCell ref="UOC36:UOE36"/>
    <mergeCell ref="UOF36:UOH36"/>
    <mergeCell ref="UNQ36:UNS36"/>
    <mergeCell ref="UNT36:UNV36"/>
    <mergeCell ref="UNW36:UNY36"/>
    <mergeCell ref="UNE36:UNG36"/>
    <mergeCell ref="UNH36:UNJ36"/>
    <mergeCell ref="UNK36:UNM36"/>
    <mergeCell ref="UNN36:UNP36"/>
    <mergeCell ref="UMV36:UMX36"/>
    <mergeCell ref="UMY36:UNA36"/>
    <mergeCell ref="UNB36:UND36"/>
    <mergeCell ref="UMM36:UMO36"/>
    <mergeCell ref="UMP36:UMR36"/>
    <mergeCell ref="UMS36:UMU36"/>
    <mergeCell ref="UMA36:UMC36"/>
    <mergeCell ref="UMD36:UMF36"/>
    <mergeCell ref="UMG36:UMI36"/>
    <mergeCell ref="UMJ36:UML36"/>
    <mergeCell ref="ULR36:ULT36"/>
    <mergeCell ref="ULU36:ULW36"/>
    <mergeCell ref="ULX36:ULZ36"/>
    <mergeCell ref="ULI36:ULK36"/>
    <mergeCell ref="ULL36:ULN36"/>
    <mergeCell ref="ULO36:ULQ36"/>
    <mergeCell ref="UKW36:UKY36"/>
    <mergeCell ref="UKZ36:ULB36"/>
    <mergeCell ref="ULC36:ULE36"/>
    <mergeCell ref="ULF36:ULH36"/>
    <mergeCell ref="UKN36:UKP36"/>
    <mergeCell ref="UKQ36:UKS36"/>
    <mergeCell ref="UKT36:UKV36"/>
    <mergeCell ref="URU36:URW36"/>
    <mergeCell ref="URX36:URZ36"/>
    <mergeCell ref="USA36:USC36"/>
    <mergeCell ref="USD36:USF36"/>
    <mergeCell ref="URL36:URN36"/>
    <mergeCell ref="URO36:URQ36"/>
    <mergeCell ref="URR36:URT36"/>
    <mergeCell ref="URC36:URE36"/>
    <mergeCell ref="URF36:URH36"/>
    <mergeCell ref="URI36:URK36"/>
    <mergeCell ref="UQQ36:UQS36"/>
    <mergeCell ref="UQT36:UQV36"/>
    <mergeCell ref="UQW36:UQY36"/>
    <mergeCell ref="UQZ36:URB36"/>
    <mergeCell ref="UQH36:UQJ36"/>
    <mergeCell ref="UQK36:UQM36"/>
    <mergeCell ref="UQN36:UQP36"/>
    <mergeCell ref="UPY36:UQA36"/>
    <mergeCell ref="UQB36:UQD36"/>
    <mergeCell ref="UQE36:UQG36"/>
    <mergeCell ref="UPM36:UPO36"/>
    <mergeCell ref="UPP36:UPR36"/>
    <mergeCell ref="UPS36:UPU36"/>
    <mergeCell ref="UPV36:UPX36"/>
    <mergeCell ref="UPD36:UPF36"/>
    <mergeCell ref="UPG36:UPI36"/>
    <mergeCell ref="UPJ36:UPL36"/>
    <mergeCell ref="UOU36:UOW36"/>
    <mergeCell ref="UOX36:UOZ36"/>
    <mergeCell ref="UPA36:UPC36"/>
    <mergeCell ref="UOI36:UOK36"/>
    <mergeCell ref="UOL36:UON36"/>
    <mergeCell ref="UOO36:UOQ36"/>
    <mergeCell ref="UOR36:UOT36"/>
    <mergeCell ref="UVS36:UVU36"/>
    <mergeCell ref="UVV36:UVX36"/>
    <mergeCell ref="UVY36:UWA36"/>
    <mergeCell ref="UVG36:UVI36"/>
    <mergeCell ref="UVJ36:UVL36"/>
    <mergeCell ref="UVM36:UVO36"/>
    <mergeCell ref="UVP36:UVR36"/>
    <mergeCell ref="UUX36:UUZ36"/>
    <mergeCell ref="UVA36:UVC36"/>
    <mergeCell ref="UVD36:UVF36"/>
    <mergeCell ref="UUO36:UUQ36"/>
    <mergeCell ref="UUR36:UUT36"/>
    <mergeCell ref="UUU36:UUW36"/>
    <mergeCell ref="UUC36:UUE36"/>
    <mergeCell ref="UUF36:UUH36"/>
    <mergeCell ref="UUI36:UUK36"/>
    <mergeCell ref="UUL36:UUN36"/>
    <mergeCell ref="UTT36:UTV36"/>
    <mergeCell ref="UTW36:UTY36"/>
    <mergeCell ref="UTZ36:UUB36"/>
    <mergeCell ref="UTK36:UTM36"/>
    <mergeCell ref="UTN36:UTP36"/>
    <mergeCell ref="UTQ36:UTS36"/>
    <mergeCell ref="USY36:UTA36"/>
    <mergeCell ref="UTB36:UTD36"/>
    <mergeCell ref="UTE36:UTG36"/>
    <mergeCell ref="UTH36:UTJ36"/>
    <mergeCell ref="USP36:USR36"/>
    <mergeCell ref="USS36:USU36"/>
    <mergeCell ref="USV36:USX36"/>
    <mergeCell ref="USG36:USI36"/>
    <mergeCell ref="USJ36:USL36"/>
    <mergeCell ref="USM36:USO36"/>
    <mergeCell ref="UZN36:UZP36"/>
    <mergeCell ref="UZQ36:UZS36"/>
    <mergeCell ref="UZT36:UZV36"/>
    <mergeCell ref="UZE36:UZG36"/>
    <mergeCell ref="UZH36:UZJ36"/>
    <mergeCell ref="UZK36:UZM36"/>
    <mergeCell ref="UYS36:UYU36"/>
    <mergeCell ref="UYV36:UYX36"/>
    <mergeCell ref="UYY36:UZA36"/>
    <mergeCell ref="UZB36:UZD36"/>
    <mergeCell ref="UYJ36:UYL36"/>
    <mergeCell ref="UYM36:UYO36"/>
    <mergeCell ref="UYP36:UYR36"/>
    <mergeCell ref="UYA36:UYC36"/>
    <mergeCell ref="UYD36:UYF36"/>
    <mergeCell ref="UYG36:UYI36"/>
    <mergeCell ref="UXO36:UXQ36"/>
    <mergeCell ref="UXR36:UXT36"/>
    <mergeCell ref="UXU36:UXW36"/>
    <mergeCell ref="UXX36:UXZ36"/>
    <mergeCell ref="UXF36:UXH36"/>
    <mergeCell ref="UXI36:UXK36"/>
    <mergeCell ref="UXL36:UXN36"/>
    <mergeCell ref="UWW36:UWY36"/>
    <mergeCell ref="UWZ36:UXB36"/>
    <mergeCell ref="UXC36:UXE36"/>
    <mergeCell ref="UWK36:UWM36"/>
    <mergeCell ref="UWN36:UWP36"/>
    <mergeCell ref="UWQ36:UWS36"/>
    <mergeCell ref="UWT36:UWV36"/>
    <mergeCell ref="UWB36:UWD36"/>
    <mergeCell ref="UWE36:UWG36"/>
    <mergeCell ref="UWH36:UWJ36"/>
    <mergeCell ref="VDI36:VDK36"/>
    <mergeCell ref="VDL36:VDN36"/>
    <mergeCell ref="VDO36:VDQ36"/>
    <mergeCell ref="VDR36:VDT36"/>
    <mergeCell ref="VCZ36:VDB36"/>
    <mergeCell ref="VDC36:VDE36"/>
    <mergeCell ref="VDF36:VDH36"/>
    <mergeCell ref="VCQ36:VCS36"/>
    <mergeCell ref="VCT36:VCV36"/>
    <mergeCell ref="VCW36:VCY36"/>
    <mergeCell ref="VCE36:VCG36"/>
    <mergeCell ref="VCH36:VCJ36"/>
    <mergeCell ref="VCK36:VCM36"/>
    <mergeCell ref="VCN36:VCP36"/>
    <mergeCell ref="VBV36:VBX36"/>
    <mergeCell ref="VBY36:VCA36"/>
    <mergeCell ref="VCB36:VCD36"/>
    <mergeCell ref="VBM36:VBO36"/>
    <mergeCell ref="VBP36:VBR36"/>
    <mergeCell ref="VBS36:VBU36"/>
    <mergeCell ref="VBA36:VBC36"/>
    <mergeCell ref="VBD36:VBF36"/>
    <mergeCell ref="VBG36:VBI36"/>
    <mergeCell ref="VBJ36:VBL36"/>
    <mergeCell ref="VAR36:VAT36"/>
    <mergeCell ref="VAU36:VAW36"/>
    <mergeCell ref="VAX36:VAZ36"/>
    <mergeCell ref="VAI36:VAK36"/>
    <mergeCell ref="VAL36:VAN36"/>
    <mergeCell ref="VAO36:VAQ36"/>
    <mergeCell ref="UZW36:UZY36"/>
    <mergeCell ref="UZZ36:VAB36"/>
    <mergeCell ref="VAC36:VAE36"/>
    <mergeCell ref="VAF36:VAH36"/>
    <mergeCell ref="VHG36:VHI36"/>
    <mergeCell ref="VHJ36:VHL36"/>
    <mergeCell ref="VHM36:VHO36"/>
    <mergeCell ref="VGU36:VGW36"/>
    <mergeCell ref="VGX36:VGZ36"/>
    <mergeCell ref="VHA36:VHC36"/>
    <mergeCell ref="VHD36:VHF36"/>
    <mergeCell ref="VGL36:VGN36"/>
    <mergeCell ref="VGO36:VGQ36"/>
    <mergeCell ref="VGR36:VGT36"/>
    <mergeCell ref="VGC36:VGE36"/>
    <mergeCell ref="VGF36:VGH36"/>
    <mergeCell ref="VGI36:VGK36"/>
    <mergeCell ref="VFQ36:VFS36"/>
    <mergeCell ref="VFT36:VFV36"/>
    <mergeCell ref="VFW36:VFY36"/>
    <mergeCell ref="VFZ36:VGB36"/>
    <mergeCell ref="VFH36:VFJ36"/>
    <mergeCell ref="VFK36:VFM36"/>
    <mergeCell ref="VFN36:VFP36"/>
    <mergeCell ref="VEY36:VFA36"/>
    <mergeCell ref="VFB36:VFD36"/>
    <mergeCell ref="VFE36:VFG36"/>
    <mergeCell ref="VEM36:VEO36"/>
    <mergeCell ref="VEP36:VER36"/>
    <mergeCell ref="VES36:VEU36"/>
    <mergeCell ref="VEV36:VEX36"/>
    <mergeCell ref="VED36:VEF36"/>
    <mergeCell ref="VEG36:VEI36"/>
    <mergeCell ref="VEJ36:VEL36"/>
    <mergeCell ref="VDU36:VDW36"/>
    <mergeCell ref="VDX36:VDZ36"/>
    <mergeCell ref="VEA36:VEC36"/>
    <mergeCell ref="VLB36:VLD36"/>
    <mergeCell ref="VLE36:VLG36"/>
    <mergeCell ref="VLH36:VLJ36"/>
    <mergeCell ref="VKS36:VKU36"/>
    <mergeCell ref="VKV36:VKX36"/>
    <mergeCell ref="VKY36:VLA36"/>
    <mergeCell ref="VKG36:VKI36"/>
    <mergeCell ref="VKJ36:VKL36"/>
    <mergeCell ref="VKM36:VKO36"/>
    <mergeCell ref="VKP36:VKR36"/>
    <mergeCell ref="VJX36:VJZ36"/>
    <mergeCell ref="VKA36:VKC36"/>
    <mergeCell ref="VKD36:VKF36"/>
    <mergeCell ref="VJO36:VJQ36"/>
    <mergeCell ref="VJR36:VJT36"/>
    <mergeCell ref="VJU36:VJW36"/>
    <mergeCell ref="VJC36:VJE36"/>
    <mergeCell ref="VJF36:VJH36"/>
    <mergeCell ref="VJI36:VJK36"/>
    <mergeCell ref="VJL36:VJN36"/>
    <mergeCell ref="VIT36:VIV36"/>
    <mergeCell ref="VIW36:VIY36"/>
    <mergeCell ref="VIZ36:VJB36"/>
    <mergeCell ref="VIK36:VIM36"/>
    <mergeCell ref="VIN36:VIP36"/>
    <mergeCell ref="VIQ36:VIS36"/>
    <mergeCell ref="VHY36:VIA36"/>
    <mergeCell ref="VIB36:VID36"/>
    <mergeCell ref="VIE36:VIG36"/>
    <mergeCell ref="VIH36:VIJ36"/>
    <mergeCell ref="VHP36:VHR36"/>
    <mergeCell ref="VHS36:VHU36"/>
    <mergeCell ref="VHV36:VHX36"/>
    <mergeCell ref="VOW36:VOY36"/>
    <mergeCell ref="VOZ36:VPB36"/>
    <mergeCell ref="VPC36:VPE36"/>
    <mergeCell ref="VPF36:VPH36"/>
    <mergeCell ref="VON36:VOP36"/>
    <mergeCell ref="VOQ36:VOS36"/>
    <mergeCell ref="VOT36:VOV36"/>
    <mergeCell ref="VOE36:VOG36"/>
    <mergeCell ref="VOH36:VOJ36"/>
    <mergeCell ref="VOK36:VOM36"/>
    <mergeCell ref="VNS36:VNU36"/>
    <mergeCell ref="VNV36:VNX36"/>
    <mergeCell ref="VNY36:VOA36"/>
    <mergeCell ref="VOB36:VOD36"/>
    <mergeCell ref="VNJ36:VNL36"/>
    <mergeCell ref="VNM36:VNO36"/>
    <mergeCell ref="VNP36:VNR36"/>
    <mergeCell ref="VNA36:VNC36"/>
    <mergeCell ref="VND36:VNF36"/>
    <mergeCell ref="VNG36:VNI36"/>
    <mergeCell ref="VMO36:VMQ36"/>
    <mergeCell ref="VMR36:VMT36"/>
    <mergeCell ref="VMU36:VMW36"/>
    <mergeCell ref="VMX36:VMZ36"/>
    <mergeCell ref="VMF36:VMH36"/>
    <mergeCell ref="VMI36:VMK36"/>
    <mergeCell ref="VML36:VMN36"/>
    <mergeCell ref="VLW36:VLY36"/>
    <mergeCell ref="VLZ36:VMB36"/>
    <mergeCell ref="VMC36:VME36"/>
    <mergeCell ref="VLK36:VLM36"/>
    <mergeCell ref="VLN36:VLP36"/>
    <mergeCell ref="VLQ36:VLS36"/>
    <mergeCell ref="VLT36:VLV36"/>
    <mergeCell ref="VSU36:VSW36"/>
    <mergeCell ref="VSX36:VSZ36"/>
    <mergeCell ref="VTA36:VTC36"/>
    <mergeCell ref="VSI36:VSK36"/>
    <mergeCell ref="VSL36:VSN36"/>
    <mergeCell ref="VSO36:VSQ36"/>
    <mergeCell ref="VSR36:VST36"/>
    <mergeCell ref="VRZ36:VSB36"/>
    <mergeCell ref="VSC36:VSE36"/>
    <mergeCell ref="VSF36:VSH36"/>
    <mergeCell ref="VRQ36:VRS36"/>
    <mergeCell ref="VRT36:VRV36"/>
    <mergeCell ref="VRW36:VRY36"/>
    <mergeCell ref="VRE36:VRG36"/>
    <mergeCell ref="VRH36:VRJ36"/>
    <mergeCell ref="VRK36:VRM36"/>
    <mergeCell ref="VRN36:VRP36"/>
    <mergeCell ref="VQV36:VQX36"/>
    <mergeCell ref="VQY36:VRA36"/>
    <mergeCell ref="VRB36:VRD36"/>
    <mergeCell ref="VQM36:VQO36"/>
    <mergeCell ref="VQP36:VQR36"/>
    <mergeCell ref="VQS36:VQU36"/>
    <mergeCell ref="VQA36:VQC36"/>
    <mergeCell ref="VQD36:VQF36"/>
    <mergeCell ref="VQG36:VQI36"/>
    <mergeCell ref="VQJ36:VQL36"/>
    <mergeCell ref="VPR36:VPT36"/>
    <mergeCell ref="VPU36:VPW36"/>
    <mergeCell ref="VPX36:VPZ36"/>
    <mergeCell ref="VPI36:VPK36"/>
    <mergeCell ref="VPL36:VPN36"/>
    <mergeCell ref="VPO36:VPQ36"/>
    <mergeCell ref="VWP36:VWR36"/>
    <mergeCell ref="VWS36:VWU36"/>
    <mergeCell ref="VWV36:VWX36"/>
    <mergeCell ref="VWG36:VWI36"/>
    <mergeCell ref="VWJ36:VWL36"/>
    <mergeCell ref="VWM36:VWO36"/>
    <mergeCell ref="VVU36:VVW36"/>
    <mergeCell ref="VVX36:VVZ36"/>
    <mergeCell ref="VWA36:VWC36"/>
    <mergeCell ref="VWD36:VWF36"/>
    <mergeCell ref="VVL36:VVN36"/>
    <mergeCell ref="VVO36:VVQ36"/>
    <mergeCell ref="VVR36:VVT36"/>
    <mergeCell ref="VVC36:VVE36"/>
    <mergeCell ref="VVF36:VVH36"/>
    <mergeCell ref="VVI36:VVK36"/>
    <mergeCell ref="VUQ36:VUS36"/>
    <mergeCell ref="VUT36:VUV36"/>
    <mergeCell ref="VUW36:VUY36"/>
    <mergeCell ref="VUZ36:VVB36"/>
    <mergeCell ref="VUH36:VUJ36"/>
    <mergeCell ref="VUK36:VUM36"/>
    <mergeCell ref="VUN36:VUP36"/>
    <mergeCell ref="VTY36:VUA36"/>
    <mergeCell ref="VUB36:VUD36"/>
    <mergeCell ref="VUE36:VUG36"/>
    <mergeCell ref="VTM36:VTO36"/>
    <mergeCell ref="VTP36:VTR36"/>
    <mergeCell ref="VTS36:VTU36"/>
    <mergeCell ref="VTV36:VTX36"/>
    <mergeCell ref="VTD36:VTF36"/>
    <mergeCell ref="VTG36:VTI36"/>
    <mergeCell ref="VTJ36:VTL36"/>
    <mergeCell ref="WAK36:WAM36"/>
    <mergeCell ref="WAN36:WAP36"/>
    <mergeCell ref="WAQ36:WAS36"/>
    <mergeCell ref="WAT36:WAV36"/>
    <mergeCell ref="WAB36:WAD36"/>
    <mergeCell ref="WAE36:WAG36"/>
    <mergeCell ref="WAH36:WAJ36"/>
    <mergeCell ref="VZS36:VZU36"/>
    <mergeCell ref="VZV36:VZX36"/>
    <mergeCell ref="VZY36:WAA36"/>
    <mergeCell ref="VZG36:VZI36"/>
    <mergeCell ref="VZJ36:VZL36"/>
    <mergeCell ref="VZM36:VZO36"/>
    <mergeCell ref="VZP36:VZR36"/>
    <mergeCell ref="VYX36:VYZ36"/>
    <mergeCell ref="VZA36:VZC36"/>
    <mergeCell ref="VZD36:VZF36"/>
    <mergeCell ref="VYO36:VYQ36"/>
    <mergeCell ref="VYR36:VYT36"/>
    <mergeCell ref="VYU36:VYW36"/>
    <mergeCell ref="VYC36:VYE36"/>
    <mergeCell ref="VYF36:VYH36"/>
    <mergeCell ref="VYI36:VYK36"/>
    <mergeCell ref="VYL36:VYN36"/>
    <mergeCell ref="VXT36:VXV36"/>
    <mergeCell ref="VXW36:VXY36"/>
    <mergeCell ref="VXZ36:VYB36"/>
    <mergeCell ref="VXK36:VXM36"/>
    <mergeCell ref="VXN36:VXP36"/>
    <mergeCell ref="VXQ36:VXS36"/>
    <mergeCell ref="VWY36:VXA36"/>
    <mergeCell ref="VXB36:VXD36"/>
    <mergeCell ref="VXE36:VXG36"/>
    <mergeCell ref="VXH36:VXJ36"/>
    <mergeCell ref="WEI36:WEK36"/>
    <mergeCell ref="WEL36:WEN36"/>
    <mergeCell ref="WEO36:WEQ36"/>
    <mergeCell ref="WDW36:WDY36"/>
    <mergeCell ref="WDZ36:WEB36"/>
    <mergeCell ref="WEC36:WEE36"/>
    <mergeCell ref="WEF36:WEH36"/>
    <mergeCell ref="WDN36:WDP36"/>
    <mergeCell ref="WDQ36:WDS36"/>
    <mergeCell ref="WDT36:WDV36"/>
    <mergeCell ref="WDE36:WDG36"/>
    <mergeCell ref="WDH36:WDJ36"/>
    <mergeCell ref="WDK36:WDM36"/>
    <mergeCell ref="WCS36:WCU36"/>
    <mergeCell ref="WCV36:WCX36"/>
    <mergeCell ref="WCY36:WDA36"/>
    <mergeCell ref="WDB36:WDD36"/>
    <mergeCell ref="WCJ36:WCL36"/>
    <mergeCell ref="WCM36:WCO36"/>
    <mergeCell ref="WCP36:WCR36"/>
    <mergeCell ref="WCA36:WCC36"/>
    <mergeCell ref="WCD36:WCF36"/>
    <mergeCell ref="WCG36:WCI36"/>
    <mergeCell ref="WBO36:WBQ36"/>
    <mergeCell ref="WBR36:WBT36"/>
    <mergeCell ref="WBU36:WBW36"/>
    <mergeCell ref="WBX36:WBZ36"/>
    <mergeCell ref="WBF36:WBH36"/>
    <mergeCell ref="WBI36:WBK36"/>
    <mergeCell ref="WBL36:WBN36"/>
    <mergeCell ref="WAW36:WAY36"/>
    <mergeCell ref="WAZ36:WBB36"/>
    <mergeCell ref="WBC36:WBE36"/>
    <mergeCell ref="WID36:WIF36"/>
    <mergeCell ref="WIG36:WII36"/>
    <mergeCell ref="WIJ36:WIL36"/>
    <mergeCell ref="WHU36:WHW36"/>
    <mergeCell ref="WHX36:WHZ36"/>
    <mergeCell ref="WIA36:WIC36"/>
    <mergeCell ref="WHI36:WHK36"/>
    <mergeCell ref="WHL36:WHN36"/>
    <mergeCell ref="WHO36:WHQ36"/>
    <mergeCell ref="WHR36:WHT36"/>
    <mergeCell ref="WGZ36:WHB36"/>
    <mergeCell ref="WHC36:WHE36"/>
    <mergeCell ref="WHF36:WHH36"/>
    <mergeCell ref="WGQ36:WGS36"/>
    <mergeCell ref="WGT36:WGV36"/>
    <mergeCell ref="WGW36:WGY36"/>
    <mergeCell ref="WGE36:WGG36"/>
    <mergeCell ref="WGH36:WGJ36"/>
    <mergeCell ref="WGK36:WGM36"/>
    <mergeCell ref="WGN36:WGP36"/>
    <mergeCell ref="WFV36:WFX36"/>
    <mergeCell ref="WFY36:WGA36"/>
    <mergeCell ref="WGB36:WGD36"/>
    <mergeCell ref="WFM36:WFO36"/>
    <mergeCell ref="WFP36:WFR36"/>
    <mergeCell ref="WFS36:WFU36"/>
    <mergeCell ref="WFA36:WFC36"/>
    <mergeCell ref="WFD36:WFF36"/>
    <mergeCell ref="WFG36:WFI36"/>
    <mergeCell ref="WFJ36:WFL36"/>
    <mergeCell ref="WER36:WET36"/>
    <mergeCell ref="WEU36:WEW36"/>
    <mergeCell ref="WEX36:WEZ36"/>
    <mergeCell ref="WLY36:WMA36"/>
    <mergeCell ref="WMB36:WMD36"/>
    <mergeCell ref="WME36:WMG36"/>
    <mergeCell ref="WMH36:WMJ36"/>
    <mergeCell ref="WLP36:WLR36"/>
    <mergeCell ref="WLS36:WLU36"/>
    <mergeCell ref="WLV36:WLX36"/>
    <mergeCell ref="WLG36:WLI36"/>
    <mergeCell ref="WLJ36:WLL36"/>
    <mergeCell ref="WLM36:WLO36"/>
    <mergeCell ref="WKU36:WKW36"/>
    <mergeCell ref="WKX36:WKZ36"/>
    <mergeCell ref="WLA36:WLC36"/>
    <mergeCell ref="WLD36:WLF36"/>
    <mergeCell ref="WKL36:WKN36"/>
    <mergeCell ref="WKO36:WKQ36"/>
    <mergeCell ref="WKR36:WKT36"/>
    <mergeCell ref="WKC36:WKE36"/>
    <mergeCell ref="WKF36:WKH36"/>
    <mergeCell ref="WKI36:WKK36"/>
    <mergeCell ref="WJQ36:WJS36"/>
    <mergeCell ref="WJT36:WJV36"/>
    <mergeCell ref="WJW36:WJY36"/>
    <mergeCell ref="WJZ36:WKB36"/>
    <mergeCell ref="WJH36:WJJ36"/>
    <mergeCell ref="WJK36:WJM36"/>
    <mergeCell ref="WJN36:WJP36"/>
    <mergeCell ref="WIY36:WJA36"/>
    <mergeCell ref="WJB36:WJD36"/>
    <mergeCell ref="WJE36:WJG36"/>
    <mergeCell ref="WIM36:WIO36"/>
    <mergeCell ref="WIP36:WIR36"/>
    <mergeCell ref="WIS36:WIU36"/>
    <mergeCell ref="WIV36:WIX36"/>
    <mergeCell ref="WPW36:WPY36"/>
    <mergeCell ref="WPZ36:WQB36"/>
    <mergeCell ref="WQC36:WQE36"/>
    <mergeCell ref="WPK36:WPM36"/>
    <mergeCell ref="WPN36:WPP36"/>
    <mergeCell ref="WPQ36:WPS36"/>
    <mergeCell ref="WPT36:WPV36"/>
    <mergeCell ref="WPB36:WPD36"/>
    <mergeCell ref="WPE36:WPG36"/>
    <mergeCell ref="WPH36:WPJ36"/>
    <mergeCell ref="WOS36:WOU36"/>
    <mergeCell ref="WOV36:WOX36"/>
    <mergeCell ref="WOY36:WPA36"/>
    <mergeCell ref="WOG36:WOI36"/>
    <mergeCell ref="WOJ36:WOL36"/>
    <mergeCell ref="WOM36:WOO36"/>
    <mergeCell ref="WOP36:WOR36"/>
    <mergeCell ref="WNX36:WNZ36"/>
    <mergeCell ref="WOA36:WOC36"/>
    <mergeCell ref="WOD36:WOF36"/>
    <mergeCell ref="WNO36:WNQ36"/>
    <mergeCell ref="WNR36:WNT36"/>
    <mergeCell ref="WNU36:WNW36"/>
    <mergeCell ref="WNC36:WNE36"/>
    <mergeCell ref="WNF36:WNH36"/>
    <mergeCell ref="WNI36:WNK36"/>
    <mergeCell ref="WNL36:WNN36"/>
    <mergeCell ref="WMT36:WMV36"/>
    <mergeCell ref="WMW36:WMY36"/>
    <mergeCell ref="WMZ36:WNB36"/>
    <mergeCell ref="WMK36:WMM36"/>
    <mergeCell ref="WMN36:WMP36"/>
    <mergeCell ref="WMQ36:WMS36"/>
    <mergeCell ref="WTR36:WTT36"/>
    <mergeCell ref="WTU36:WTW36"/>
    <mergeCell ref="WTX36:WTZ36"/>
    <mergeCell ref="WTI36:WTK36"/>
    <mergeCell ref="WTL36:WTN36"/>
    <mergeCell ref="WTO36:WTQ36"/>
    <mergeCell ref="WSW36:WSY36"/>
    <mergeCell ref="WSZ36:WTB36"/>
    <mergeCell ref="WTC36:WTE36"/>
    <mergeCell ref="WTF36:WTH36"/>
    <mergeCell ref="WSN36:WSP36"/>
    <mergeCell ref="WSQ36:WSS36"/>
    <mergeCell ref="WST36:WSV36"/>
    <mergeCell ref="WSE36:WSG36"/>
    <mergeCell ref="WSH36:WSJ36"/>
    <mergeCell ref="WSK36:WSM36"/>
    <mergeCell ref="WRS36:WRU36"/>
    <mergeCell ref="WRV36:WRX36"/>
    <mergeCell ref="WRY36:WSA36"/>
    <mergeCell ref="WSB36:WSD36"/>
    <mergeCell ref="WRJ36:WRL36"/>
    <mergeCell ref="WRM36:WRO36"/>
    <mergeCell ref="WRP36:WRR36"/>
    <mergeCell ref="WRA36:WRC36"/>
    <mergeCell ref="WRD36:WRF36"/>
    <mergeCell ref="WRG36:WRI36"/>
    <mergeCell ref="WQO36:WQQ36"/>
    <mergeCell ref="WQR36:WQT36"/>
    <mergeCell ref="WQU36:WQW36"/>
    <mergeCell ref="WQX36:WQZ36"/>
    <mergeCell ref="WQF36:WQH36"/>
    <mergeCell ref="WQI36:WQK36"/>
    <mergeCell ref="WQL36:WQN36"/>
    <mergeCell ref="WXM36:WXO36"/>
    <mergeCell ref="WXP36:WXR36"/>
    <mergeCell ref="WXS36:WXU36"/>
    <mergeCell ref="WXV36:WXX36"/>
    <mergeCell ref="WXD36:WXF36"/>
    <mergeCell ref="WXG36:WXI36"/>
    <mergeCell ref="WXJ36:WXL36"/>
    <mergeCell ref="WWU36:WWW36"/>
    <mergeCell ref="WWX36:WWZ36"/>
    <mergeCell ref="WXA36:WXC36"/>
    <mergeCell ref="WWI36:WWK36"/>
    <mergeCell ref="WWL36:WWN36"/>
    <mergeCell ref="WWO36:WWQ36"/>
    <mergeCell ref="WWR36:WWT36"/>
    <mergeCell ref="WVZ36:WWB36"/>
    <mergeCell ref="WWC36:WWE36"/>
    <mergeCell ref="WWF36:WWH36"/>
    <mergeCell ref="WVQ36:WVS36"/>
    <mergeCell ref="WVT36:WVV36"/>
    <mergeCell ref="WVW36:WVY36"/>
    <mergeCell ref="WVE36:WVG36"/>
    <mergeCell ref="WVH36:WVJ36"/>
    <mergeCell ref="WVK36:WVM36"/>
    <mergeCell ref="WVN36:WVP36"/>
    <mergeCell ref="WUV36:WUX36"/>
    <mergeCell ref="WUY36:WVA36"/>
    <mergeCell ref="WVB36:WVD36"/>
    <mergeCell ref="WUM36:WUO36"/>
    <mergeCell ref="WUP36:WUR36"/>
    <mergeCell ref="WUS36:WUU36"/>
    <mergeCell ref="WUA36:WUC36"/>
    <mergeCell ref="WUD36:WUF36"/>
    <mergeCell ref="WUG36:WUI36"/>
    <mergeCell ref="WUJ36:WUL36"/>
    <mergeCell ref="XEK36:XEM36"/>
    <mergeCell ref="XEN36:XEP36"/>
    <mergeCell ref="XEQ36:XES36"/>
    <mergeCell ref="XET36:XEV36"/>
    <mergeCell ref="XEB36:XED36"/>
    <mergeCell ref="XEE36:XEG36"/>
    <mergeCell ref="XEH36:XEJ36"/>
    <mergeCell ref="XDS36:XDU36"/>
    <mergeCell ref="XDV36:XDX36"/>
    <mergeCell ref="XDY36:XEA36"/>
    <mergeCell ref="XDG36:XDI36"/>
    <mergeCell ref="XDJ36:XDL36"/>
    <mergeCell ref="XDM36:XDO36"/>
    <mergeCell ref="XDP36:XDR36"/>
    <mergeCell ref="XCX36:XCZ36"/>
    <mergeCell ref="XDA36:XDC36"/>
    <mergeCell ref="XDD36:XDF36"/>
    <mergeCell ref="XCO36:XCQ36"/>
    <mergeCell ref="XCR36:XCT36"/>
    <mergeCell ref="XCU36:XCW36"/>
    <mergeCell ref="XCC36:XCE36"/>
    <mergeCell ref="XCF36:XCH36"/>
    <mergeCell ref="XCI36:XCK36"/>
    <mergeCell ref="XCL36:XCN36"/>
    <mergeCell ref="XBT36:XBV36"/>
    <mergeCell ref="XBW36:XBY36"/>
    <mergeCell ref="XBZ36:XCB36"/>
    <mergeCell ref="XBK36:XBM36"/>
    <mergeCell ref="XBN36:XBP36"/>
    <mergeCell ref="XBQ36:XBS36"/>
    <mergeCell ref="XAY36:XBA36"/>
    <mergeCell ref="XBB36:XBD36"/>
    <mergeCell ref="XBE36:XBG36"/>
    <mergeCell ref="XBH36:XBJ36"/>
    <mergeCell ref="XAP36:XAR36"/>
    <mergeCell ref="XAS36:XAU36"/>
    <mergeCell ref="XAV36:XAX36"/>
    <mergeCell ref="XAG36:XAI36"/>
    <mergeCell ref="XAJ36:XAL36"/>
    <mergeCell ref="XAM36:XAO36"/>
    <mergeCell ref="WZU36:WZW36"/>
    <mergeCell ref="WZX36:WZZ36"/>
    <mergeCell ref="XAA36:XAC36"/>
    <mergeCell ref="XAD36:XAF36"/>
    <mergeCell ref="WZL36:WZN36"/>
    <mergeCell ref="WZO36:WZQ36"/>
    <mergeCell ref="WZR36:WZT36"/>
    <mergeCell ref="WZC36:WZE36"/>
    <mergeCell ref="WZF36:WZH36"/>
    <mergeCell ref="WZI36:WZK36"/>
    <mergeCell ref="WYQ36:WYS36"/>
    <mergeCell ref="WYT36:WYV36"/>
    <mergeCell ref="WYW36:WYY36"/>
    <mergeCell ref="WYZ36:WZB36"/>
    <mergeCell ref="WYH36:WYJ36"/>
    <mergeCell ref="WYK36:WYM36"/>
    <mergeCell ref="WYN36:WYP36"/>
    <mergeCell ref="WXY36:WYA36"/>
    <mergeCell ref="WYB36:WYD36"/>
    <mergeCell ref="WYE36:WYG36"/>
    <mergeCell ref="EQ37:ES37"/>
    <mergeCell ref="ET37:EV37"/>
    <mergeCell ref="EW37:EY37"/>
    <mergeCell ref="EE37:EG37"/>
    <mergeCell ref="EH37:EJ37"/>
    <mergeCell ref="EK37:EM37"/>
    <mergeCell ref="EN37:EP37"/>
    <mergeCell ref="MG37:MI37"/>
    <mergeCell ref="MJ37:ML37"/>
    <mergeCell ref="MM37:MO37"/>
    <mergeCell ref="MP37:MR37"/>
    <mergeCell ref="LX37:LZ37"/>
    <mergeCell ref="MA37:MC37"/>
    <mergeCell ref="MD37:MF37"/>
    <mergeCell ref="LO37:LQ37"/>
    <mergeCell ref="LR37:LT37"/>
    <mergeCell ref="LU37:LW37"/>
    <mergeCell ref="LC37:LE37"/>
    <mergeCell ref="LF37:LH37"/>
    <mergeCell ref="LI37:LK37"/>
    <mergeCell ref="LL37:LN37"/>
    <mergeCell ref="KT37:KV37"/>
    <mergeCell ref="KW37:KY37"/>
    <mergeCell ref="KZ37:LB37"/>
    <mergeCell ref="KK37:KM37"/>
    <mergeCell ref="KN37:KP37"/>
    <mergeCell ref="KQ37:KS37"/>
    <mergeCell ref="JY37:KA37"/>
    <mergeCell ref="KB37:KD37"/>
    <mergeCell ref="KE37:KG37"/>
    <mergeCell ref="KH37:KJ37"/>
    <mergeCell ref="JP37:JR37"/>
    <mergeCell ref="JS37:JU37"/>
    <mergeCell ref="JV37:JX37"/>
    <mergeCell ref="JG37:JI37"/>
    <mergeCell ref="JJ37:JL37"/>
    <mergeCell ref="JM37:JO37"/>
    <mergeCell ref="IU37:IW37"/>
    <mergeCell ref="DV37:DX37"/>
    <mergeCell ref="DY37:EA37"/>
    <mergeCell ref="EB37:ED37"/>
    <mergeCell ref="DM37:DO37"/>
    <mergeCell ref="DP37:DR37"/>
    <mergeCell ref="DS37:DU37"/>
    <mergeCell ref="DA37:DC37"/>
    <mergeCell ref="DD37:DF37"/>
    <mergeCell ref="DG37:DI37"/>
    <mergeCell ref="DJ37:DL37"/>
    <mergeCell ref="CR37:CT37"/>
    <mergeCell ref="CU37:CW37"/>
    <mergeCell ref="CX37:CZ37"/>
    <mergeCell ref="CI37:CK37"/>
    <mergeCell ref="CL37:CN37"/>
    <mergeCell ref="CO37:CQ37"/>
    <mergeCell ref="BW37:BY37"/>
    <mergeCell ref="BZ37:CB37"/>
    <mergeCell ref="CC37:CE37"/>
    <mergeCell ref="CF37:CH37"/>
    <mergeCell ref="BN37:BP37"/>
    <mergeCell ref="BQ37:BS37"/>
    <mergeCell ref="BT37:BV37"/>
    <mergeCell ref="BE37:BG37"/>
    <mergeCell ref="BH37:BJ37"/>
    <mergeCell ref="BK37:BM37"/>
    <mergeCell ref="IL37:IN37"/>
    <mergeCell ref="IO37:IQ37"/>
    <mergeCell ref="IR37:IT37"/>
    <mergeCell ref="IC37:IE37"/>
    <mergeCell ref="IF37:IH37"/>
    <mergeCell ref="II37:IK37"/>
    <mergeCell ref="HQ37:HS37"/>
    <mergeCell ref="HT37:HV37"/>
    <mergeCell ref="HW37:HY37"/>
    <mergeCell ref="HZ37:IB37"/>
    <mergeCell ref="HH37:HJ37"/>
    <mergeCell ref="HK37:HM37"/>
    <mergeCell ref="HN37:HP37"/>
    <mergeCell ref="GY37:HA37"/>
    <mergeCell ref="HB37:HD37"/>
    <mergeCell ref="HE37:HG37"/>
    <mergeCell ref="GM37:GO37"/>
    <mergeCell ref="GP37:GR37"/>
    <mergeCell ref="GS37:GU37"/>
    <mergeCell ref="GV37:GX37"/>
    <mergeCell ref="GD37:GF37"/>
    <mergeCell ref="GG37:GI37"/>
    <mergeCell ref="GJ37:GL37"/>
    <mergeCell ref="FU37:FW37"/>
    <mergeCell ref="FX37:FZ37"/>
    <mergeCell ref="GA37:GC37"/>
    <mergeCell ref="FI37:FK37"/>
    <mergeCell ref="FL37:FN37"/>
    <mergeCell ref="FO37:FQ37"/>
    <mergeCell ref="FR37:FT37"/>
    <mergeCell ref="EZ37:FB37"/>
    <mergeCell ref="FC37:FE37"/>
    <mergeCell ref="FF37:FH37"/>
    <mergeCell ref="IX37:IZ37"/>
    <mergeCell ref="JA37:JC37"/>
    <mergeCell ref="JD37:JF37"/>
    <mergeCell ref="QE37:QG37"/>
    <mergeCell ref="QH37:QJ37"/>
    <mergeCell ref="QK37:QM37"/>
    <mergeCell ref="PS37:PU37"/>
    <mergeCell ref="PV37:PX37"/>
    <mergeCell ref="PY37:QA37"/>
    <mergeCell ref="QB37:QD37"/>
    <mergeCell ref="PJ37:PL37"/>
    <mergeCell ref="PM37:PO37"/>
    <mergeCell ref="PP37:PR37"/>
    <mergeCell ref="PA37:PC37"/>
    <mergeCell ref="PD37:PF37"/>
    <mergeCell ref="PG37:PI37"/>
    <mergeCell ref="OO37:OQ37"/>
    <mergeCell ref="OR37:OT37"/>
    <mergeCell ref="OU37:OW37"/>
    <mergeCell ref="OX37:OZ37"/>
    <mergeCell ref="OF37:OH37"/>
    <mergeCell ref="OI37:OK37"/>
    <mergeCell ref="OL37:ON37"/>
    <mergeCell ref="NW37:NY37"/>
    <mergeCell ref="NZ37:OB37"/>
    <mergeCell ref="OC37:OE37"/>
    <mergeCell ref="NK37:NM37"/>
    <mergeCell ref="NN37:NP37"/>
    <mergeCell ref="NQ37:NS37"/>
    <mergeCell ref="NT37:NV37"/>
    <mergeCell ref="NB37:ND37"/>
    <mergeCell ref="NE37:NG37"/>
    <mergeCell ref="NH37:NJ37"/>
    <mergeCell ref="MS37:MU37"/>
    <mergeCell ref="MV37:MX37"/>
    <mergeCell ref="MY37:NA37"/>
    <mergeCell ref="TZ37:UB37"/>
    <mergeCell ref="UC37:UE37"/>
    <mergeCell ref="UF37:UH37"/>
    <mergeCell ref="TQ37:TS37"/>
    <mergeCell ref="TT37:TV37"/>
    <mergeCell ref="TW37:TY37"/>
    <mergeCell ref="TE37:TG37"/>
    <mergeCell ref="TH37:TJ37"/>
    <mergeCell ref="TK37:TM37"/>
    <mergeCell ref="TN37:TP37"/>
    <mergeCell ref="SV37:SX37"/>
    <mergeCell ref="SY37:TA37"/>
    <mergeCell ref="TB37:TD37"/>
    <mergeCell ref="SM37:SO37"/>
    <mergeCell ref="SP37:SR37"/>
    <mergeCell ref="SS37:SU37"/>
    <mergeCell ref="SA37:SC37"/>
    <mergeCell ref="SD37:SF37"/>
    <mergeCell ref="SG37:SI37"/>
    <mergeCell ref="SJ37:SL37"/>
    <mergeCell ref="RR37:RT37"/>
    <mergeCell ref="RU37:RW37"/>
    <mergeCell ref="RX37:RZ37"/>
    <mergeCell ref="RI37:RK37"/>
    <mergeCell ref="RL37:RN37"/>
    <mergeCell ref="RO37:RQ37"/>
    <mergeCell ref="QW37:QY37"/>
    <mergeCell ref="QZ37:RB37"/>
    <mergeCell ref="RC37:RE37"/>
    <mergeCell ref="RF37:RH37"/>
    <mergeCell ref="QN37:QP37"/>
    <mergeCell ref="QQ37:QS37"/>
    <mergeCell ref="QT37:QV37"/>
    <mergeCell ref="XU37:XW37"/>
    <mergeCell ref="XX37:XZ37"/>
    <mergeCell ref="YA37:YC37"/>
    <mergeCell ref="YD37:YF37"/>
    <mergeCell ref="XL37:XN37"/>
    <mergeCell ref="XO37:XQ37"/>
    <mergeCell ref="XR37:XT37"/>
    <mergeCell ref="XC37:XE37"/>
    <mergeCell ref="XF37:XH37"/>
    <mergeCell ref="XI37:XK37"/>
    <mergeCell ref="WQ37:WS37"/>
    <mergeCell ref="WT37:WV37"/>
    <mergeCell ref="WW37:WY37"/>
    <mergeCell ref="WZ37:XB37"/>
    <mergeCell ref="WH37:WJ37"/>
    <mergeCell ref="WK37:WM37"/>
    <mergeCell ref="WN37:WP37"/>
    <mergeCell ref="VY37:WA37"/>
    <mergeCell ref="WB37:WD37"/>
    <mergeCell ref="WE37:WG37"/>
    <mergeCell ref="VM37:VO37"/>
    <mergeCell ref="VP37:VR37"/>
    <mergeCell ref="VS37:VU37"/>
    <mergeCell ref="VV37:VX37"/>
    <mergeCell ref="VD37:VF37"/>
    <mergeCell ref="VG37:VI37"/>
    <mergeCell ref="VJ37:VL37"/>
    <mergeCell ref="UU37:UW37"/>
    <mergeCell ref="UX37:UZ37"/>
    <mergeCell ref="VA37:VC37"/>
    <mergeCell ref="UI37:UK37"/>
    <mergeCell ref="UL37:UN37"/>
    <mergeCell ref="UO37:UQ37"/>
    <mergeCell ref="UR37:UT37"/>
    <mergeCell ref="ABS37:ABU37"/>
    <mergeCell ref="ABV37:ABX37"/>
    <mergeCell ref="ABY37:ACA37"/>
    <mergeCell ref="ABG37:ABI37"/>
    <mergeCell ref="ABJ37:ABL37"/>
    <mergeCell ref="ABM37:ABO37"/>
    <mergeCell ref="ABP37:ABR37"/>
    <mergeCell ref="AAX37:AAZ37"/>
    <mergeCell ref="ABA37:ABC37"/>
    <mergeCell ref="ABD37:ABF37"/>
    <mergeCell ref="AAO37:AAQ37"/>
    <mergeCell ref="AAR37:AAT37"/>
    <mergeCell ref="AAU37:AAW37"/>
    <mergeCell ref="AAC37:AAE37"/>
    <mergeCell ref="AAF37:AAH37"/>
    <mergeCell ref="AAI37:AAK37"/>
    <mergeCell ref="AAL37:AAN37"/>
    <mergeCell ref="ZT37:ZV37"/>
    <mergeCell ref="ZW37:ZY37"/>
    <mergeCell ref="ZZ37:AAB37"/>
    <mergeCell ref="ZK37:ZM37"/>
    <mergeCell ref="ZN37:ZP37"/>
    <mergeCell ref="ZQ37:ZS37"/>
    <mergeCell ref="YY37:ZA37"/>
    <mergeCell ref="ZB37:ZD37"/>
    <mergeCell ref="ZE37:ZG37"/>
    <mergeCell ref="ZH37:ZJ37"/>
    <mergeCell ref="YP37:YR37"/>
    <mergeCell ref="YS37:YU37"/>
    <mergeCell ref="YV37:YX37"/>
    <mergeCell ref="YG37:YI37"/>
    <mergeCell ref="YJ37:YL37"/>
    <mergeCell ref="YM37:YO37"/>
    <mergeCell ref="AFN37:AFP37"/>
    <mergeCell ref="AFQ37:AFS37"/>
    <mergeCell ref="AFT37:AFV37"/>
    <mergeCell ref="AFE37:AFG37"/>
    <mergeCell ref="AFH37:AFJ37"/>
    <mergeCell ref="AFK37:AFM37"/>
    <mergeCell ref="AES37:AEU37"/>
    <mergeCell ref="AEV37:AEX37"/>
    <mergeCell ref="AEY37:AFA37"/>
    <mergeCell ref="AFB37:AFD37"/>
    <mergeCell ref="AEJ37:AEL37"/>
    <mergeCell ref="AEM37:AEO37"/>
    <mergeCell ref="AEP37:AER37"/>
    <mergeCell ref="AEA37:AEC37"/>
    <mergeCell ref="AED37:AEF37"/>
    <mergeCell ref="AEG37:AEI37"/>
    <mergeCell ref="ADO37:ADQ37"/>
    <mergeCell ref="ADR37:ADT37"/>
    <mergeCell ref="ADU37:ADW37"/>
    <mergeCell ref="ADX37:ADZ37"/>
    <mergeCell ref="ADF37:ADH37"/>
    <mergeCell ref="ADI37:ADK37"/>
    <mergeCell ref="ADL37:ADN37"/>
    <mergeCell ref="ACW37:ACY37"/>
    <mergeCell ref="ACZ37:ADB37"/>
    <mergeCell ref="ADC37:ADE37"/>
    <mergeCell ref="ACK37:ACM37"/>
    <mergeCell ref="ACN37:ACP37"/>
    <mergeCell ref="ACQ37:ACS37"/>
    <mergeCell ref="ACT37:ACV37"/>
    <mergeCell ref="ACB37:ACD37"/>
    <mergeCell ref="ACE37:ACG37"/>
    <mergeCell ref="ACH37:ACJ37"/>
    <mergeCell ref="AJI37:AJK37"/>
    <mergeCell ref="AJL37:AJN37"/>
    <mergeCell ref="AJO37:AJQ37"/>
    <mergeCell ref="AJR37:AJT37"/>
    <mergeCell ref="AIZ37:AJB37"/>
    <mergeCell ref="AJC37:AJE37"/>
    <mergeCell ref="AJF37:AJH37"/>
    <mergeCell ref="AIQ37:AIS37"/>
    <mergeCell ref="AIT37:AIV37"/>
    <mergeCell ref="AIW37:AIY37"/>
    <mergeCell ref="AIE37:AIG37"/>
    <mergeCell ref="AIH37:AIJ37"/>
    <mergeCell ref="AIK37:AIM37"/>
    <mergeCell ref="AIN37:AIP37"/>
    <mergeCell ref="AHV37:AHX37"/>
    <mergeCell ref="AHY37:AIA37"/>
    <mergeCell ref="AIB37:AID37"/>
    <mergeCell ref="AHM37:AHO37"/>
    <mergeCell ref="AHP37:AHR37"/>
    <mergeCell ref="AHS37:AHU37"/>
    <mergeCell ref="AHA37:AHC37"/>
    <mergeCell ref="AHD37:AHF37"/>
    <mergeCell ref="AHG37:AHI37"/>
    <mergeCell ref="AHJ37:AHL37"/>
    <mergeCell ref="AGR37:AGT37"/>
    <mergeCell ref="AGU37:AGW37"/>
    <mergeCell ref="AGX37:AGZ37"/>
    <mergeCell ref="AGI37:AGK37"/>
    <mergeCell ref="AGL37:AGN37"/>
    <mergeCell ref="AGO37:AGQ37"/>
    <mergeCell ref="AFW37:AFY37"/>
    <mergeCell ref="AFZ37:AGB37"/>
    <mergeCell ref="AGC37:AGE37"/>
    <mergeCell ref="AGF37:AGH37"/>
    <mergeCell ref="ANG37:ANI37"/>
    <mergeCell ref="ANJ37:ANL37"/>
    <mergeCell ref="ANM37:ANO37"/>
    <mergeCell ref="AMU37:AMW37"/>
    <mergeCell ref="AMX37:AMZ37"/>
    <mergeCell ref="ANA37:ANC37"/>
    <mergeCell ref="AND37:ANF37"/>
    <mergeCell ref="AML37:AMN37"/>
    <mergeCell ref="AMO37:AMQ37"/>
    <mergeCell ref="AMR37:AMT37"/>
    <mergeCell ref="AMC37:AME37"/>
    <mergeCell ref="AMF37:AMH37"/>
    <mergeCell ref="AMI37:AMK37"/>
    <mergeCell ref="ALQ37:ALS37"/>
    <mergeCell ref="ALT37:ALV37"/>
    <mergeCell ref="ALW37:ALY37"/>
    <mergeCell ref="ALZ37:AMB37"/>
    <mergeCell ref="ALH37:ALJ37"/>
    <mergeCell ref="ALK37:ALM37"/>
    <mergeCell ref="ALN37:ALP37"/>
    <mergeCell ref="AKY37:ALA37"/>
    <mergeCell ref="ALB37:ALD37"/>
    <mergeCell ref="ALE37:ALG37"/>
    <mergeCell ref="AKM37:AKO37"/>
    <mergeCell ref="AKP37:AKR37"/>
    <mergeCell ref="AKS37:AKU37"/>
    <mergeCell ref="AKV37:AKX37"/>
    <mergeCell ref="AKD37:AKF37"/>
    <mergeCell ref="AKG37:AKI37"/>
    <mergeCell ref="AKJ37:AKL37"/>
    <mergeCell ref="AJU37:AJW37"/>
    <mergeCell ref="AJX37:AJZ37"/>
    <mergeCell ref="AKA37:AKC37"/>
    <mergeCell ref="ARB37:ARD37"/>
    <mergeCell ref="ARE37:ARG37"/>
    <mergeCell ref="ARH37:ARJ37"/>
    <mergeCell ref="AQS37:AQU37"/>
    <mergeCell ref="AQV37:AQX37"/>
    <mergeCell ref="AQY37:ARA37"/>
    <mergeCell ref="AQG37:AQI37"/>
    <mergeCell ref="AQJ37:AQL37"/>
    <mergeCell ref="AQM37:AQO37"/>
    <mergeCell ref="AQP37:AQR37"/>
    <mergeCell ref="APX37:APZ37"/>
    <mergeCell ref="AQA37:AQC37"/>
    <mergeCell ref="AQD37:AQF37"/>
    <mergeCell ref="APO37:APQ37"/>
    <mergeCell ref="APR37:APT37"/>
    <mergeCell ref="APU37:APW37"/>
    <mergeCell ref="APC37:APE37"/>
    <mergeCell ref="APF37:APH37"/>
    <mergeCell ref="API37:APK37"/>
    <mergeCell ref="APL37:APN37"/>
    <mergeCell ref="AOT37:AOV37"/>
    <mergeCell ref="AOW37:AOY37"/>
    <mergeCell ref="AOZ37:APB37"/>
    <mergeCell ref="AOK37:AOM37"/>
    <mergeCell ref="AON37:AOP37"/>
    <mergeCell ref="AOQ37:AOS37"/>
    <mergeCell ref="ANY37:AOA37"/>
    <mergeCell ref="AOB37:AOD37"/>
    <mergeCell ref="AOE37:AOG37"/>
    <mergeCell ref="AOH37:AOJ37"/>
    <mergeCell ref="ANP37:ANR37"/>
    <mergeCell ref="ANS37:ANU37"/>
    <mergeCell ref="ANV37:ANX37"/>
    <mergeCell ref="AUW37:AUY37"/>
    <mergeCell ref="AUZ37:AVB37"/>
    <mergeCell ref="AVC37:AVE37"/>
    <mergeCell ref="AVF37:AVH37"/>
    <mergeCell ref="AUN37:AUP37"/>
    <mergeCell ref="AUQ37:AUS37"/>
    <mergeCell ref="AUT37:AUV37"/>
    <mergeCell ref="AUE37:AUG37"/>
    <mergeCell ref="AUH37:AUJ37"/>
    <mergeCell ref="AUK37:AUM37"/>
    <mergeCell ref="ATS37:ATU37"/>
    <mergeCell ref="ATV37:ATX37"/>
    <mergeCell ref="ATY37:AUA37"/>
    <mergeCell ref="AUB37:AUD37"/>
    <mergeCell ref="ATJ37:ATL37"/>
    <mergeCell ref="ATM37:ATO37"/>
    <mergeCell ref="ATP37:ATR37"/>
    <mergeCell ref="ATA37:ATC37"/>
    <mergeCell ref="ATD37:ATF37"/>
    <mergeCell ref="ATG37:ATI37"/>
    <mergeCell ref="ASO37:ASQ37"/>
    <mergeCell ref="ASR37:AST37"/>
    <mergeCell ref="ASU37:ASW37"/>
    <mergeCell ref="ASX37:ASZ37"/>
    <mergeCell ref="ASF37:ASH37"/>
    <mergeCell ref="ASI37:ASK37"/>
    <mergeCell ref="ASL37:ASN37"/>
    <mergeCell ref="ARW37:ARY37"/>
    <mergeCell ref="ARZ37:ASB37"/>
    <mergeCell ref="ASC37:ASE37"/>
    <mergeCell ref="ARK37:ARM37"/>
    <mergeCell ref="ARN37:ARP37"/>
    <mergeCell ref="ARQ37:ARS37"/>
    <mergeCell ref="ART37:ARV37"/>
    <mergeCell ref="AYU37:AYW37"/>
    <mergeCell ref="AYX37:AYZ37"/>
    <mergeCell ref="AZA37:AZC37"/>
    <mergeCell ref="AYI37:AYK37"/>
    <mergeCell ref="AYL37:AYN37"/>
    <mergeCell ref="AYO37:AYQ37"/>
    <mergeCell ref="AYR37:AYT37"/>
    <mergeCell ref="AXZ37:AYB37"/>
    <mergeCell ref="AYC37:AYE37"/>
    <mergeCell ref="AYF37:AYH37"/>
    <mergeCell ref="AXQ37:AXS37"/>
    <mergeCell ref="AXT37:AXV37"/>
    <mergeCell ref="AXW37:AXY37"/>
    <mergeCell ref="AXE37:AXG37"/>
    <mergeCell ref="AXH37:AXJ37"/>
    <mergeCell ref="AXK37:AXM37"/>
    <mergeCell ref="AXN37:AXP37"/>
    <mergeCell ref="AWV37:AWX37"/>
    <mergeCell ref="AWY37:AXA37"/>
    <mergeCell ref="AXB37:AXD37"/>
    <mergeCell ref="AWM37:AWO37"/>
    <mergeCell ref="AWP37:AWR37"/>
    <mergeCell ref="AWS37:AWU37"/>
    <mergeCell ref="AWA37:AWC37"/>
    <mergeCell ref="AWD37:AWF37"/>
    <mergeCell ref="AWG37:AWI37"/>
    <mergeCell ref="AWJ37:AWL37"/>
    <mergeCell ref="AVR37:AVT37"/>
    <mergeCell ref="AVU37:AVW37"/>
    <mergeCell ref="AVX37:AVZ37"/>
    <mergeCell ref="AVI37:AVK37"/>
    <mergeCell ref="AVL37:AVN37"/>
    <mergeCell ref="AVO37:AVQ37"/>
    <mergeCell ref="BCP37:BCR37"/>
    <mergeCell ref="BCS37:BCU37"/>
    <mergeCell ref="BCV37:BCX37"/>
    <mergeCell ref="BCG37:BCI37"/>
    <mergeCell ref="BCJ37:BCL37"/>
    <mergeCell ref="BCM37:BCO37"/>
    <mergeCell ref="BBU37:BBW37"/>
    <mergeCell ref="BBX37:BBZ37"/>
    <mergeCell ref="BCA37:BCC37"/>
    <mergeCell ref="BCD37:BCF37"/>
    <mergeCell ref="BBL37:BBN37"/>
    <mergeCell ref="BBO37:BBQ37"/>
    <mergeCell ref="BBR37:BBT37"/>
    <mergeCell ref="BBC37:BBE37"/>
    <mergeCell ref="BBF37:BBH37"/>
    <mergeCell ref="BBI37:BBK37"/>
    <mergeCell ref="BAQ37:BAS37"/>
    <mergeCell ref="BAT37:BAV37"/>
    <mergeCell ref="BAW37:BAY37"/>
    <mergeCell ref="BAZ37:BBB37"/>
    <mergeCell ref="BAH37:BAJ37"/>
    <mergeCell ref="BAK37:BAM37"/>
    <mergeCell ref="BAN37:BAP37"/>
    <mergeCell ref="AZY37:BAA37"/>
    <mergeCell ref="BAB37:BAD37"/>
    <mergeCell ref="BAE37:BAG37"/>
    <mergeCell ref="AZM37:AZO37"/>
    <mergeCell ref="AZP37:AZR37"/>
    <mergeCell ref="AZS37:AZU37"/>
    <mergeCell ref="AZV37:AZX37"/>
    <mergeCell ref="AZD37:AZF37"/>
    <mergeCell ref="AZG37:AZI37"/>
    <mergeCell ref="AZJ37:AZL37"/>
    <mergeCell ref="BGK37:BGM37"/>
    <mergeCell ref="BGN37:BGP37"/>
    <mergeCell ref="BGQ37:BGS37"/>
    <mergeCell ref="BGT37:BGV37"/>
    <mergeCell ref="BGB37:BGD37"/>
    <mergeCell ref="BGE37:BGG37"/>
    <mergeCell ref="BGH37:BGJ37"/>
    <mergeCell ref="BFS37:BFU37"/>
    <mergeCell ref="BFV37:BFX37"/>
    <mergeCell ref="BFY37:BGA37"/>
    <mergeCell ref="BFG37:BFI37"/>
    <mergeCell ref="BFJ37:BFL37"/>
    <mergeCell ref="BFM37:BFO37"/>
    <mergeCell ref="BFP37:BFR37"/>
    <mergeCell ref="BEX37:BEZ37"/>
    <mergeCell ref="BFA37:BFC37"/>
    <mergeCell ref="BFD37:BFF37"/>
    <mergeCell ref="BEO37:BEQ37"/>
    <mergeCell ref="BER37:BET37"/>
    <mergeCell ref="BEU37:BEW37"/>
    <mergeCell ref="BEC37:BEE37"/>
    <mergeCell ref="BEF37:BEH37"/>
    <mergeCell ref="BEI37:BEK37"/>
    <mergeCell ref="BEL37:BEN37"/>
    <mergeCell ref="BDT37:BDV37"/>
    <mergeCell ref="BDW37:BDY37"/>
    <mergeCell ref="BDZ37:BEB37"/>
    <mergeCell ref="BDK37:BDM37"/>
    <mergeCell ref="BDN37:BDP37"/>
    <mergeCell ref="BDQ37:BDS37"/>
    <mergeCell ref="BCY37:BDA37"/>
    <mergeCell ref="BDB37:BDD37"/>
    <mergeCell ref="BDE37:BDG37"/>
    <mergeCell ref="BDH37:BDJ37"/>
    <mergeCell ref="BKI37:BKK37"/>
    <mergeCell ref="BKL37:BKN37"/>
    <mergeCell ref="BKO37:BKQ37"/>
    <mergeCell ref="BJW37:BJY37"/>
    <mergeCell ref="BJZ37:BKB37"/>
    <mergeCell ref="BKC37:BKE37"/>
    <mergeCell ref="BKF37:BKH37"/>
    <mergeCell ref="BJN37:BJP37"/>
    <mergeCell ref="BJQ37:BJS37"/>
    <mergeCell ref="BJT37:BJV37"/>
    <mergeCell ref="BJE37:BJG37"/>
    <mergeCell ref="BJH37:BJJ37"/>
    <mergeCell ref="BJK37:BJM37"/>
    <mergeCell ref="BIS37:BIU37"/>
    <mergeCell ref="BIV37:BIX37"/>
    <mergeCell ref="BIY37:BJA37"/>
    <mergeCell ref="BJB37:BJD37"/>
    <mergeCell ref="BIJ37:BIL37"/>
    <mergeCell ref="BIM37:BIO37"/>
    <mergeCell ref="BIP37:BIR37"/>
    <mergeCell ref="BIA37:BIC37"/>
    <mergeCell ref="BID37:BIF37"/>
    <mergeCell ref="BIG37:BII37"/>
    <mergeCell ref="BHO37:BHQ37"/>
    <mergeCell ref="BHR37:BHT37"/>
    <mergeCell ref="BHU37:BHW37"/>
    <mergeCell ref="BHX37:BHZ37"/>
    <mergeCell ref="BHF37:BHH37"/>
    <mergeCell ref="BHI37:BHK37"/>
    <mergeCell ref="BHL37:BHN37"/>
    <mergeCell ref="BGW37:BGY37"/>
    <mergeCell ref="BGZ37:BHB37"/>
    <mergeCell ref="BHC37:BHE37"/>
    <mergeCell ref="BOD37:BOF37"/>
    <mergeCell ref="BOG37:BOI37"/>
    <mergeCell ref="BOJ37:BOL37"/>
    <mergeCell ref="BNU37:BNW37"/>
    <mergeCell ref="BNX37:BNZ37"/>
    <mergeCell ref="BOA37:BOC37"/>
    <mergeCell ref="BNI37:BNK37"/>
    <mergeCell ref="BNL37:BNN37"/>
    <mergeCell ref="BNO37:BNQ37"/>
    <mergeCell ref="BNR37:BNT37"/>
    <mergeCell ref="BMZ37:BNB37"/>
    <mergeCell ref="BNC37:BNE37"/>
    <mergeCell ref="BNF37:BNH37"/>
    <mergeCell ref="BMQ37:BMS37"/>
    <mergeCell ref="BMT37:BMV37"/>
    <mergeCell ref="BMW37:BMY37"/>
    <mergeCell ref="BME37:BMG37"/>
    <mergeCell ref="BMH37:BMJ37"/>
    <mergeCell ref="BMK37:BMM37"/>
    <mergeCell ref="BMN37:BMP37"/>
    <mergeCell ref="BLV37:BLX37"/>
    <mergeCell ref="BLY37:BMA37"/>
    <mergeCell ref="BMB37:BMD37"/>
    <mergeCell ref="BLM37:BLO37"/>
    <mergeCell ref="BLP37:BLR37"/>
    <mergeCell ref="BLS37:BLU37"/>
    <mergeCell ref="BLA37:BLC37"/>
    <mergeCell ref="BLD37:BLF37"/>
    <mergeCell ref="BLG37:BLI37"/>
    <mergeCell ref="BLJ37:BLL37"/>
    <mergeCell ref="BKR37:BKT37"/>
    <mergeCell ref="BKU37:BKW37"/>
    <mergeCell ref="BKX37:BKZ37"/>
    <mergeCell ref="BRY37:BSA37"/>
    <mergeCell ref="BSB37:BSD37"/>
    <mergeCell ref="BSE37:BSG37"/>
    <mergeCell ref="BSH37:BSJ37"/>
    <mergeCell ref="BRP37:BRR37"/>
    <mergeCell ref="BRS37:BRU37"/>
    <mergeCell ref="BRV37:BRX37"/>
    <mergeCell ref="BRG37:BRI37"/>
    <mergeCell ref="BRJ37:BRL37"/>
    <mergeCell ref="BRM37:BRO37"/>
    <mergeCell ref="BQU37:BQW37"/>
    <mergeCell ref="BQX37:BQZ37"/>
    <mergeCell ref="BRA37:BRC37"/>
    <mergeCell ref="BRD37:BRF37"/>
    <mergeCell ref="BQL37:BQN37"/>
    <mergeCell ref="BQO37:BQQ37"/>
    <mergeCell ref="BQR37:BQT37"/>
    <mergeCell ref="BQC37:BQE37"/>
    <mergeCell ref="BQF37:BQH37"/>
    <mergeCell ref="BQI37:BQK37"/>
    <mergeCell ref="BPQ37:BPS37"/>
    <mergeCell ref="BPT37:BPV37"/>
    <mergeCell ref="BPW37:BPY37"/>
    <mergeCell ref="BPZ37:BQB37"/>
    <mergeCell ref="BPH37:BPJ37"/>
    <mergeCell ref="BPK37:BPM37"/>
    <mergeCell ref="BPN37:BPP37"/>
    <mergeCell ref="BOY37:BPA37"/>
    <mergeCell ref="BPB37:BPD37"/>
    <mergeCell ref="BPE37:BPG37"/>
    <mergeCell ref="BOM37:BOO37"/>
    <mergeCell ref="BOP37:BOR37"/>
    <mergeCell ref="BOS37:BOU37"/>
    <mergeCell ref="BOV37:BOX37"/>
    <mergeCell ref="BVW37:BVY37"/>
    <mergeCell ref="BVZ37:BWB37"/>
    <mergeCell ref="BWC37:BWE37"/>
    <mergeCell ref="BVK37:BVM37"/>
    <mergeCell ref="BVN37:BVP37"/>
    <mergeCell ref="BVQ37:BVS37"/>
    <mergeCell ref="BVT37:BVV37"/>
    <mergeCell ref="BVB37:BVD37"/>
    <mergeCell ref="BVE37:BVG37"/>
    <mergeCell ref="BVH37:BVJ37"/>
    <mergeCell ref="BUS37:BUU37"/>
    <mergeCell ref="BUV37:BUX37"/>
    <mergeCell ref="BUY37:BVA37"/>
    <mergeCell ref="BUG37:BUI37"/>
    <mergeCell ref="BUJ37:BUL37"/>
    <mergeCell ref="BUM37:BUO37"/>
    <mergeCell ref="BUP37:BUR37"/>
    <mergeCell ref="BTX37:BTZ37"/>
    <mergeCell ref="BUA37:BUC37"/>
    <mergeCell ref="BUD37:BUF37"/>
    <mergeCell ref="BTO37:BTQ37"/>
    <mergeCell ref="BTR37:BTT37"/>
    <mergeCell ref="BTU37:BTW37"/>
    <mergeCell ref="BTC37:BTE37"/>
    <mergeCell ref="BTF37:BTH37"/>
    <mergeCell ref="BTI37:BTK37"/>
    <mergeCell ref="BTL37:BTN37"/>
    <mergeCell ref="BST37:BSV37"/>
    <mergeCell ref="BSW37:BSY37"/>
    <mergeCell ref="BSZ37:BTB37"/>
    <mergeCell ref="BSK37:BSM37"/>
    <mergeCell ref="BSN37:BSP37"/>
    <mergeCell ref="BSQ37:BSS37"/>
    <mergeCell ref="BZR37:BZT37"/>
    <mergeCell ref="BZU37:BZW37"/>
    <mergeCell ref="BZX37:BZZ37"/>
    <mergeCell ref="BZI37:BZK37"/>
    <mergeCell ref="BZL37:BZN37"/>
    <mergeCell ref="BZO37:BZQ37"/>
    <mergeCell ref="BYW37:BYY37"/>
    <mergeCell ref="BYZ37:BZB37"/>
    <mergeCell ref="BZC37:BZE37"/>
    <mergeCell ref="BZF37:BZH37"/>
    <mergeCell ref="BYN37:BYP37"/>
    <mergeCell ref="BYQ37:BYS37"/>
    <mergeCell ref="BYT37:BYV37"/>
    <mergeCell ref="BYE37:BYG37"/>
    <mergeCell ref="BYH37:BYJ37"/>
    <mergeCell ref="BYK37:BYM37"/>
    <mergeCell ref="BXS37:BXU37"/>
    <mergeCell ref="BXV37:BXX37"/>
    <mergeCell ref="BXY37:BYA37"/>
    <mergeCell ref="BYB37:BYD37"/>
    <mergeCell ref="BXJ37:BXL37"/>
    <mergeCell ref="BXM37:BXO37"/>
    <mergeCell ref="BXP37:BXR37"/>
    <mergeCell ref="BXA37:BXC37"/>
    <mergeCell ref="BXD37:BXF37"/>
    <mergeCell ref="BXG37:BXI37"/>
    <mergeCell ref="BWO37:BWQ37"/>
    <mergeCell ref="BWR37:BWT37"/>
    <mergeCell ref="BWU37:BWW37"/>
    <mergeCell ref="BWX37:BWZ37"/>
    <mergeCell ref="BWF37:BWH37"/>
    <mergeCell ref="BWI37:BWK37"/>
    <mergeCell ref="BWL37:BWN37"/>
    <mergeCell ref="CDM37:CDO37"/>
    <mergeCell ref="CDP37:CDR37"/>
    <mergeCell ref="CDS37:CDU37"/>
    <mergeCell ref="CDV37:CDX37"/>
    <mergeCell ref="CDD37:CDF37"/>
    <mergeCell ref="CDG37:CDI37"/>
    <mergeCell ref="CDJ37:CDL37"/>
    <mergeCell ref="CCU37:CCW37"/>
    <mergeCell ref="CCX37:CCZ37"/>
    <mergeCell ref="CDA37:CDC37"/>
    <mergeCell ref="CCI37:CCK37"/>
    <mergeCell ref="CCL37:CCN37"/>
    <mergeCell ref="CCO37:CCQ37"/>
    <mergeCell ref="CCR37:CCT37"/>
    <mergeCell ref="CBZ37:CCB37"/>
    <mergeCell ref="CCC37:CCE37"/>
    <mergeCell ref="CCF37:CCH37"/>
    <mergeCell ref="CBQ37:CBS37"/>
    <mergeCell ref="CBT37:CBV37"/>
    <mergeCell ref="CBW37:CBY37"/>
    <mergeCell ref="CBE37:CBG37"/>
    <mergeCell ref="CBH37:CBJ37"/>
    <mergeCell ref="CBK37:CBM37"/>
    <mergeCell ref="CBN37:CBP37"/>
    <mergeCell ref="CAV37:CAX37"/>
    <mergeCell ref="CAY37:CBA37"/>
    <mergeCell ref="CBB37:CBD37"/>
    <mergeCell ref="CAM37:CAO37"/>
    <mergeCell ref="CAP37:CAR37"/>
    <mergeCell ref="CAS37:CAU37"/>
    <mergeCell ref="CAA37:CAC37"/>
    <mergeCell ref="CAD37:CAF37"/>
    <mergeCell ref="CAG37:CAI37"/>
    <mergeCell ref="CAJ37:CAL37"/>
    <mergeCell ref="CHK37:CHM37"/>
    <mergeCell ref="CHN37:CHP37"/>
    <mergeCell ref="CHQ37:CHS37"/>
    <mergeCell ref="CGY37:CHA37"/>
    <mergeCell ref="CHB37:CHD37"/>
    <mergeCell ref="CHE37:CHG37"/>
    <mergeCell ref="CHH37:CHJ37"/>
    <mergeCell ref="CGP37:CGR37"/>
    <mergeCell ref="CGS37:CGU37"/>
    <mergeCell ref="CGV37:CGX37"/>
    <mergeCell ref="CGG37:CGI37"/>
    <mergeCell ref="CGJ37:CGL37"/>
    <mergeCell ref="CGM37:CGO37"/>
    <mergeCell ref="CFU37:CFW37"/>
    <mergeCell ref="CFX37:CFZ37"/>
    <mergeCell ref="CGA37:CGC37"/>
    <mergeCell ref="CGD37:CGF37"/>
    <mergeCell ref="CFL37:CFN37"/>
    <mergeCell ref="CFO37:CFQ37"/>
    <mergeCell ref="CFR37:CFT37"/>
    <mergeCell ref="CFC37:CFE37"/>
    <mergeCell ref="CFF37:CFH37"/>
    <mergeCell ref="CFI37:CFK37"/>
    <mergeCell ref="CEQ37:CES37"/>
    <mergeCell ref="CET37:CEV37"/>
    <mergeCell ref="CEW37:CEY37"/>
    <mergeCell ref="CEZ37:CFB37"/>
    <mergeCell ref="CEH37:CEJ37"/>
    <mergeCell ref="CEK37:CEM37"/>
    <mergeCell ref="CEN37:CEP37"/>
    <mergeCell ref="CDY37:CEA37"/>
    <mergeCell ref="CEB37:CED37"/>
    <mergeCell ref="CEE37:CEG37"/>
    <mergeCell ref="CLF37:CLH37"/>
    <mergeCell ref="CLI37:CLK37"/>
    <mergeCell ref="CLL37:CLN37"/>
    <mergeCell ref="CKW37:CKY37"/>
    <mergeCell ref="CKZ37:CLB37"/>
    <mergeCell ref="CLC37:CLE37"/>
    <mergeCell ref="CKK37:CKM37"/>
    <mergeCell ref="CKN37:CKP37"/>
    <mergeCell ref="CKQ37:CKS37"/>
    <mergeCell ref="CKT37:CKV37"/>
    <mergeCell ref="CKB37:CKD37"/>
    <mergeCell ref="CKE37:CKG37"/>
    <mergeCell ref="CKH37:CKJ37"/>
    <mergeCell ref="CJS37:CJU37"/>
    <mergeCell ref="CJV37:CJX37"/>
    <mergeCell ref="CJY37:CKA37"/>
    <mergeCell ref="CJG37:CJI37"/>
    <mergeCell ref="CJJ37:CJL37"/>
    <mergeCell ref="CJM37:CJO37"/>
    <mergeCell ref="CJP37:CJR37"/>
    <mergeCell ref="CIX37:CIZ37"/>
    <mergeCell ref="CJA37:CJC37"/>
    <mergeCell ref="CJD37:CJF37"/>
    <mergeCell ref="CIO37:CIQ37"/>
    <mergeCell ref="CIR37:CIT37"/>
    <mergeCell ref="CIU37:CIW37"/>
    <mergeCell ref="CIC37:CIE37"/>
    <mergeCell ref="CIF37:CIH37"/>
    <mergeCell ref="CII37:CIK37"/>
    <mergeCell ref="CIL37:CIN37"/>
    <mergeCell ref="CHT37:CHV37"/>
    <mergeCell ref="CHW37:CHY37"/>
    <mergeCell ref="CHZ37:CIB37"/>
    <mergeCell ref="CPA37:CPC37"/>
    <mergeCell ref="CPD37:CPF37"/>
    <mergeCell ref="CPG37:CPI37"/>
    <mergeCell ref="CPJ37:CPL37"/>
    <mergeCell ref="COR37:COT37"/>
    <mergeCell ref="COU37:COW37"/>
    <mergeCell ref="COX37:COZ37"/>
    <mergeCell ref="COI37:COK37"/>
    <mergeCell ref="COL37:CON37"/>
    <mergeCell ref="COO37:COQ37"/>
    <mergeCell ref="CNW37:CNY37"/>
    <mergeCell ref="CNZ37:COB37"/>
    <mergeCell ref="COC37:COE37"/>
    <mergeCell ref="COF37:COH37"/>
    <mergeCell ref="CNN37:CNP37"/>
    <mergeCell ref="CNQ37:CNS37"/>
    <mergeCell ref="CNT37:CNV37"/>
    <mergeCell ref="CNE37:CNG37"/>
    <mergeCell ref="CNH37:CNJ37"/>
    <mergeCell ref="CNK37:CNM37"/>
    <mergeCell ref="CMS37:CMU37"/>
    <mergeCell ref="CMV37:CMX37"/>
    <mergeCell ref="CMY37:CNA37"/>
    <mergeCell ref="CNB37:CND37"/>
    <mergeCell ref="CMJ37:CML37"/>
    <mergeCell ref="CMM37:CMO37"/>
    <mergeCell ref="CMP37:CMR37"/>
    <mergeCell ref="CMA37:CMC37"/>
    <mergeCell ref="CMD37:CMF37"/>
    <mergeCell ref="CMG37:CMI37"/>
    <mergeCell ref="CLO37:CLQ37"/>
    <mergeCell ref="CLR37:CLT37"/>
    <mergeCell ref="CLU37:CLW37"/>
    <mergeCell ref="CLX37:CLZ37"/>
    <mergeCell ref="CSY37:CTA37"/>
    <mergeCell ref="CTB37:CTD37"/>
    <mergeCell ref="CTE37:CTG37"/>
    <mergeCell ref="CSM37:CSO37"/>
    <mergeCell ref="CSP37:CSR37"/>
    <mergeCell ref="CSS37:CSU37"/>
    <mergeCell ref="CSV37:CSX37"/>
    <mergeCell ref="CSD37:CSF37"/>
    <mergeCell ref="CSG37:CSI37"/>
    <mergeCell ref="CSJ37:CSL37"/>
    <mergeCell ref="CRU37:CRW37"/>
    <mergeCell ref="CRX37:CRZ37"/>
    <mergeCell ref="CSA37:CSC37"/>
    <mergeCell ref="CRI37:CRK37"/>
    <mergeCell ref="CRL37:CRN37"/>
    <mergeCell ref="CRO37:CRQ37"/>
    <mergeCell ref="CRR37:CRT37"/>
    <mergeCell ref="CQZ37:CRB37"/>
    <mergeCell ref="CRC37:CRE37"/>
    <mergeCell ref="CRF37:CRH37"/>
    <mergeCell ref="CQQ37:CQS37"/>
    <mergeCell ref="CQT37:CQV37"/>
    <mergeCell ref="CQW37:CQY37"/>
    <mergeCell ref="CQE37:CQG37"/>
    <mergeCell ref="CQH37:CQJ37"/>
    <mergeCell ref="CQK37:CQM37"/>
    <mergeCell ref="CQN37:CQP37"/>
    <mergeCell ref="CPV37:CPX37"/>
    <mergeCell ref="CPY37:CQA37"/>
    <mergeCell ref="CQB37:CQD37"/>
    <mergeCell ref="CPM37:CPO37"/>
    <mergeCell ref="CPP37:CPR37"/>
    <mergeCell ref="CPS37:CPU37"/>
    <mergeCell ref="CWT37:CWV37"/>
    <mergeCell ref="CWW37:CWY37"/>
    <mergeCell ref="CWZ37:CXB37"/>
    <mergeCell ref="CWK37:CWM37"/>
    <mergeCell ref="CWN37:CWP37"/>
    <mergeCell ref="CWQ37:CWS37"/>
    <mergeCell ref="CVY37:CWA37"/>
    <mergeCell ref="CWB37:CWD37"/>
    <mergeCell ref="CWE37:CWG37"/>
    <mergeCell ref="CWH37:CWJ37"/>
    <mergeCell ref="CVP37:CVR37"/>
    <mergeCell ref="CVS37:CVU37"/>
    <mergeCell ref="CVV37:CVX37"/>
    <mergeCell ref="CVG37:CVI37"/>
    <mergeCell ref="CVJ37:CVL37"/>
    <mergeCell ref="CVM37:CVO37"/>
    <mergeCell ref="CUU37:CUW37"/>
    <mergeCell ref="CUX37:CUZ37"/>
    <mergeCell ref="CVA37:CVC37"/>
    <mergeCell ref="CVD37:CVF37"/>
    <mergeCell ref="CUL37:CUN37"/>
    <mergeCell ref="CUO37:CUQ37"/>
    <mergeCell ref="CUR37:CUT37"/>
    <mergeCell ref="CUC37:CUE37"/>
    <mergeCell ref="CUF37:CUH37"/>
    <mergeCell ref="CUI37:CUK37"/>
    <mergeCell ref="CTQ37:CTS37"/>
    <mergeCell ref="CTT37:CTV37"/>
    <mergeCell ref="CTW37:CTY37"/>
    <mergeCell ref="CTZ37:CUB37"/>
    <mergeCell ref="CTH37:CTJ37"/>
    <mergeCell ref="CTK37:CTM37"/>
    <mergeCell ref="CTN37:CTP37"/>
    <mergeCell ref="DAO37:DAQ37"/>
    <mergeCell ref="DAR37:DAT37"/>
    <mergeCell ref="DAU37:DAW37"/>
    <mergeCell ref="DAX37:DAZ37"/>
    <mergeCell ref="DAF37:DAH37"/>
    <mergeCell ref="DAI37:DAK37"/>
    <mergeCell ref="DAL37:DAN37"/>
    <mergeCell ref="CZW37:CZY37"/>
    <mergeCell ref="CZZ37:DAB37"/>
    <mergeCell ref="DAC37:DAE37"/>
    <mergeCell ref="CZK37:CZM37"/>
    <mergeCell ref="CZN37:CZP37"/>
    <mergeCell ref="CZQ37:CZS37"/>
    <mergeCell ref="CZT37:CZV37"/>
    <mergeCell ref="CZB37:CZD37"/>
    <mergeCell ref="CZE37:CZG37"/>
    <mergeCell ref="CZH37:CZJ37"/>
    <mergeCell ref="CYS37:CYU37"/>
    <mergeCell ref="CYV37:CYX37"/>
    <mergeCell ref="CYY37:CZA37"/>
    <mergeCell ref="CYG37:CYI37"/>
    <mergeCell ref="CYJ37:CYL37"/>
    <mergeCell ref="CYM37:CYO37"/>
    <mergeCell ref="CYP37:CYR37"/>
    <mergeCell ref="CXX37:CXZ37"/>
    <mergeCell ref="CYA37:CYC37"/>
    <mergeCell ref="CYD37:CYF37"/>
    <mergeCell ref="CXO37:CXQ37"/>
    <mergeCell ref="CXR37:CXT37"/>
    <mergeCell ref="CXU37:CXW37"/>
    <mergeCell ref="CXC37:CXE37"/>
    <mergeCell ref="CXF37:CXH37"/>
    <mergeCell ref="CXI37:CXK37"/>
    <mergeCell ref="CXL37:CXN37"/>
    <mergeCell ref="DEM37:DEO37"/>
    <mergeCell ref="DEP37:DER37"/>
    <mergeCell ref="DES37:DEU37"/>
    <mergeCell ref="DEA37:DEC37"/>
    <mergeCell ref="DED37:DEF37"/>
    <mergeCell ref="DEG37:DEI37"/>
    <mergeCell ref="DEJ37:DEL37"/>
    <mergeCell ref="DDR37:DDT37"/>
    <mergeCell ref="DDU37:DDW37"/>
    <mergeCell ref="DDX37:DDZ37"/>
    <mergeCell ref="DDI37:DDK37"/>
    <mergeCell ref="DDL37:DDN37"/>
    <mergeCell ref="DDO37:DDQ37"/>
    <mergeCell ref="DCW37:DCY37"/>
    <mergeCell ref="DCZ37:DDB37"/>
    <mergeCell ref="DDC37:DDE37"/>
    <mergeCell ref="DDF37:DDH37"/>
    <mergeCell ref="DCN37:DCP37"/>
    <mergeCell ref="DCQ37:DCS37"/>
    <mergeCell ref="DCT37:DCV37"/>
    <mergeCell ref="DCE37:DCG37"/>
    <mergeCell ref="DCH37:DCJ37"/>
    <mergeCell ref="DCK37:DCM37"/>
    <mergeCell ref="DBS37:DBU37"/>
    <mergeCell ref="DBV37:DBX37"/>
    <mergeCell ref="DBY37:DCA37"/>
    <mergeCell ref="DCB37:DCD37"/>
    <mergeCell ref="DBJ37:DBL37"/>
    <mergeCell ref="DBM37:DBO37"/>
    <mergeCell ref="DBP37:DBR37"/>
    <mergeCell ref="DBA37:DBC37"/>
    <mergeCell ref="DBD37:DBF37"/>
    <mergeCell ref="DBG37:DBI37"/>
    <mergeCell ref="DIH37:DIJ37"/>
    <mergeCell ref="DIK37:DIM37"/>
    <mergeCell ref="DIN37:DIP37"/>
    <mergeCell ref="DHY37:DIA37"/>
    <mergeCell ref="DIB37:DID37"/>
    <mergeCell ref="DIE37:DIG37"/>
    <mergeCell ref="DHM37:DHO37"/>
    <mergeCell ref="DHP37:DHR37"/>
    <mergeCell ref="DHS37:DHU37"/>
    <mergeCell ref="DHV37:DHX37"/>
    <mergeCell ref="DHD37:DHF37"/>
    <mergeCell ref="DHG37:DHI37"/>
    <mergeCell ref="DHJ37:DHL37"/>
    <mergeCell ref="DGU37:DGW37"/>
    <mergeCell ref="DGX37:DGZ37"/>
    <mergeCell ref="DHA37:DHC37"/>
    <mergeCell ref="DGI37:DGK37"/>
    <mergeCell ref="DGL37:DGN37"/>
    <mergeCell ref="DGO37:DGQ37"/>
    <mergeCell ref="DGR37:DGT37"/>
    <mergeCell ref="DFZ37:DGB37"/>
    <mergeCell ref="DGC37:DGE37"/>
    <mergeCell ref="DGF37:DGH37"/>
    <mergeCell ref="DFQ37:DFS37"/>
    <mergeCell ref="DFT37:DFV37"/>
    <mergeCell ref="DFW37:DFY37"/>
    <mergeCell ref="DFE37:DFG37"/>
    <mergeCell ref="DFH37:DFJ37"/>
    <mergeCell ref="DFK37:DFM37"/>
    <mergeCell ref="DFN37:DFP37"/>
    <mergeCell ref="DEV37:DEX37"/>
    <mergeCell ref="DEY37:DFA37"/>
    <mergeCell ref="DFB37:DFD37"/>
    <mergeCell ref="DMC37:DME37"/>
    <mergeCell ref="DMF37:DMH37"/>
    <mergeCell ref="DMI37:DMK37"/>
    <mergeCell ref="DML37:DMN37"/>
    <mergeCell ref="DLT37:DLV37"/>
    <mergeCell ref="DLW37:DLY37"/>
    <mergeCell ref="DLZ37:DMB37"/>
    <mergeCell ref="DLK37:DLM37"/>
    <mergeCell ref="DLN37:DLP37"/>
    <mergeCell ref="DLQ37:DLS37"/>
    <mergeCell ref="DKY37:DLA37"/>
    <mergeCell ref="DLB37:DLD37"/>
    <mergeCell ref="DLE37:DLG37"/>
    <mergeCell ref="DLH37:DLJ37"/>
    <mergeCell ref="DKP37:DKR37"/>
    <mergeCell ref="DKS37:DKU37"/>
    <mergeCell ref="DKV37:DKX37"/>
    <mergeCell ref="DKG37:DKI37"/>
    <mergeCell ref="DKJ37:DKL37"/>
    <mergeCell ref="DKM37:DKO37"/>
    <mergeCell ref="DJU37:DJW37"/>
    <mergeCell ref="DJX37:DJZ37"/>
    <mergeCell ref="DKA37:DKC37"/>
    <mergeCell ref="DKD37:DKF37"/>
    <mergeCell ref="DJL37:DJN37"/>
    <mergeCell ref="DJO37:DJQ37"/>
    <mergeCell ref="DJR37:DJT37"/>
    <mergeCell ref="DJC37:DJE37"/>
    <mergeCell ref="DJF37:DJH37"/>
    <mergeCell ref="DJI37:DJK37"/>
    <mergeCell ref="DIQ37:DIS37"/>
    <mergeCell ref="DIT37:DIV37"/>
    <mergeCell ref="DIW37:DIY37"/>
    <mergeCell ref="DIZ37:DJB37"/>
    <mergeCell ref="DQA37:DQC37"/>
    <mergeCell ref="DQD37:DQF37"/>
    <mergeCell ref="DQG37:DQI37"/>
    <mergeCell ref="DPO37:DPQ37"/>
    <mergeCell ref="DPR37:DPT37"/>
    <mergeCell ref="DPU37:DPW37"/>
    <mergeCell ref="DPX37:DPZ37"/>
    <mergeCell ref="DPF37:DPH37"/>
    <mergeCell ref="DPI37:DPK37"/>
    <mergeCell ref="DPL37:DPN37"/>
    <mergeCell ref="DOW37:DOY37"/>
    <mergeCell ref="DOZ37:DPB37"/>
    <mergeCell ref="DPC37:DPE37"/>
    <mergeCell ref="DOK37:DOM37"/>
    <mergeCell ref="DON37:DOP37"/>
    <mergeCell ref="DOQ37:DOS37"/>
    <mergeCell ref="DOT37:DOV37"/>
    <mergeCell ref="DOB37:DOD37"/>
    <mergeCell ref="DOE37:DOG37"/>
    <mergeCell ref="DOH37:DOJ37"/>
    <mergeCell ref="DNS37:DNU37"/>
    <mergeCell ref="DNV37:DNX37"/>
    <mergeCell ref="DNY37:DOA37"/>
    <mergeCell ref="DNG37:DNI37"/>
    <mergeCell ref="DNJ37:DNL37"/>
    <mergeCell ref="DNM37:DNO37"/>
    <mergeCell ref="DNP37:DNR37"/>
    <mergeCell ref="DMX37:DMZ37"/>
    <mergeCell ref="DNA37:DNC37"/>
    <mergeCell ref="DND37:DNF37"/>
    <mergeCell ref="DMO37:DMQ37"/>
    <mergeCell ref="DMR37:DMT37"/>
    <mergeCell ref="DMU37:DMW37"/>
    <mergeCell ref="DTV37:DTX37"/>
    <mergeCell ref="DTY37:DUA37"/>
    <mergeCell ref="DUB37:DUD37"/>
    <mergeCell ref="DTM37:DTO37"/>
    <mergeCell ref="DTP37:DTR37"/>
    <mergeCell ref="DTS37:DTU37"/>
    <mergeCell ref="DTA37:DTC37"/>
    <mergeCell ref="DTD37:DTF37"/>
    <mergeCell ref="DTG37:DTI37"/>
    <mergeCell ref="DTJ37:DTL37"/>
    <mergeCell ref="DSR37:DST37"/>
    <mergeCell ref="DSU37:DSW37"/>
    <mergeCell ref="DSX37:DSZ37"/>
    <mergeCell ref="DSI37:DSK37"/>
    <mergeCell ref="DSL37:DSN37"/>
    <mergeCell ref="DSO37:DSQ37"/>
    <mergeCell ref="DRW37:DRY37"/>
    <mergeCell ref="DRZ37:DSB37"/>
    <mergeCell ref="DSC37:DSE37"/>
    <mergeCell ref="DSF37:DSH37"/>
    <mergeCell ref="DRN37:DRP37"/>
    <mergeCell ref="DRQ37:DRS37"/>
    <mergeCell ref="DRT37:DRV37"/>
    <mergeCell ref="DRE37:DRG37"/>
    <mergeCell ref="DRH37:DRJ37"/>
    <mergeCell ref="DRK37:DRM37"/>
    <mergeCell ref="DQS37:DQU37"/>
    <mergeCell ref="DQV37:DQX37"/>
    <mergeCell ref="DQY37:DRA37"/>
    <mergeCell ref="DRB37:DRD37"/>
    <mergeCell ref="DQJ37:DQL37"/>
    <mergeCell ref="DQM37:DQO37"/>
    <mergeCell ref="DQP37:DQR37"/>
    <mergeCell ref="DXQ37:DXS37"/>
    <mergeCell ref="DXT37:DXV37"/>
    <mergeCell ref="DXW37:DXY37"/>
    <mergeCell ref="DXZ37:DYB37"/>
    <mergeCell ref="DXH37:DXJ37"/>
    <mergeCell ref="DXK37:DXM37"/>
    <mergeCell ref="DXN37:DXP37"/>
    <mergeCell ref="DWY37:DXA37"/>
    <mergeCell ref="DXB37:DXD37"/>
    <mergeCell ref="DXE37:DXG37"/>
    <mergeCell ref="DWM37:DWO37"/>
    <mergeCell ref="DWP37:DWR37"/>
    <mergeCell ref="DWS37:DWU37"/>
    <mergeCell ref="DWV37:DWX37"/>
    <mergeCell ref="DWD37:DWF37"/>
    <mergeCell ref="DWG37:DWI37"/>
    <mergeCell ref="DWJ37:DWL37"/>
    <mergeCell ref="DVU37:DVW37"/>
    <mergeCell ref="DVX37:DVZ37"/>
    <mergeCell ref="DWA37:DWC37"/>
    <mergeCell ref="DVI37:DVK37"/>
    <mergeCell ref="DVL37:DVN37"/>
    <mergeCell ref="DVO37:DVQ37"/>
    <mergeCell ref="DVR37:DVT37"/>
    <mergeCell ref="DUZ37:DVB37"/>
    <mergeCell ref="DVC37:DVE37"/>
    <mergeCell ref="DVF37:DVH37"/>
    <mergeCell ref="DUQ37:DUS37"/>
    <mergeCell ref="DUT37:DUV37"/>
    <mergeCell ref="DUW37:DUY37"/>
    <mergeCell ref="DUE37:DUG37"/>
    <mergeCell ref="DUH37:DUJ37"/>
    <mergeCell ref="DUK37:DUM37"/>
    <mergeCell ref="DUN37:DUP37"/>
    <mergeCell ref="EBO37:EBQ37"/>
    <mergeCell ref="EBR37:EBT37"/>
    <mergeCell ref="EBU37:EBW37"/>
    <mergeCell ref="EBC37:EBE37"/>
    <mergeCell ref="EBF37:EBH37"/>
    <mergeCell ref="EBI37:EBK37"/>
    <mergeCell ref="EBL37:EBN37"/>
    <mergeCell ref="EAT37:EAV37"/>
    <mergeCell ref="EAW37:EAY37"/>
    <mergeCell ref="EAZ37:EBB37"/>
    <mergeCell ref="EAK37:EAM37"/>
    <mergeCell ref="EAN37:EAP37"/>
    <mergeCell ref="EAQ37:EAS37"/>
    <mergeCell ref="DZY37:EAA37"/>
    <mergeCell ref="EAB37:EAD37"/>
    <mergeCell ref="EAE37:EAG37"/>
    <mergeCell ref="EAH37:EAJ37"/>
    <mergeCell ref="DZP37:DZR37"/>
    <mergeCell ref="DZS37:DZU37"/>
    <mergeCell ref="DZV37:DZX37"/>
    <mergeCell ref="DZG37:DZI37"/>
    <mergeCell ref="DZJ37:DZL37"/>
    <mergeCell ref="DZM37:DZO37"/>
    <mergeCell ref="DYU37:DYW37"/>
    <mergeCell ref="DYX37:DYZ37"/>
    <mergeCell ref="DZA37:DZC37"/>
    <mergeCell ref="DZD37:DZF37"/>
    <mergeCell ref="DYL37:DYN37"/>
    <mergeCell ref="DYO37:DYQ37"/>
    <mergeCell ref="DYR37:DYT37"/>
    <mergeCell ref="DYC37:DYE37"/>
    <mergeCell ref="DYF37:DYH37"/>
    <mergeCell ref="DYI37:DYK37"/>
    <mergeCell ref="EFJ37:EFL37"/>
    <mergeCell ref="EFM37:EFO37"/>
    <mergeCell ref="EFP37:EFR37"/>
    <mergeCell ref="EFA37:EFC37"/>
    <mergeCell ref="EFD37:EFF37"/>
    <mergeCell ref="EFG37:EFI37"/>
    <mergeCell ref="EEO37:EEQ37"/>
    <mergeCell ref="EER37:EET37"/>
    <mergeCell ref="EEU37:EEW37"/>
    <mergeCell ref="EEX37:EEZ37"/>
    <mergeCell ref="EEF37:EEH37"/>
    <mergeCell ref="EEI37:EEK37"/>
    <mergeCell ref="EEL37:EEN37"/>
    <mergeCell ref="EDW37:EDY37"/>
    <mergeCell ref="EDZ37:EEB37"/>
    <mergeCell ref="EEC37:EEE37"/>
    <mergeCell ref="EDK37:EDM37"/>
    <mergeCell ref="EDN37:EDP37"/>
    <mergeCell ref="EDQ37:EDS37"/>
    <mergeCell ref="EDT37:EDV37"/>
    <mergeCell ref="EDB37:EDD37"/>
    <mergeCell ref="EDE37:EDG37"/>
    <mergeCell ref="EDH37:EDJ37"/>
    <mergeCell ref="ECS37:ECU37"/>
    <mergeCell ref="ECV37:ECX37"/>
    <mergeCell ref="ECY37:EDA37"/>
    <mergeCell ref="ECG37:ECI37"/>
    <mergeCell ref="ECJ37:ECL37"/>
    <mergeCell ref="ECM37:ECO37"/>
    <mergeCell ref="ECP37:ECR37"/>
    <mergeCell ref="EBX37:EBZ37"/>
    <mergeCell ref="ECA37:ECC37"/>
    <mergeCell ref="ECD37:ECF37"/>
    <mergeCell ref="EJE37:EJG37"/>
    <mergeCell ref="EJH37:EJJ37"/>
    <mergeCell ref="EJK37:EJM37"/>
    <mergeCell ref="EJN37:EJP37"/>
    <mergeCell ref="EIV37:EIX37"/>
    <mergeCell ref="EIY37:EJA37"/>
    <mergeCell ref="EJB37:EJD37"/>
    <mergeCell ref="EIM37:EIO37"/>
    <mergeCell ref="EIP37:EIR37"/>
    <mergeCell ref="EIS37:EIU37"/>
    <mergeCell ref="EIA37:EIC37"/>
    <mergeCell ref="EID37:EIF37"/>
    <mergeCell ref="EIG37:EII37"/>
    <mergeCell ref="EIJ37:EIL37"/>
    <mergeCell ref="EHR37:EHT37"/>
    <mergeCell ref="EHU37:EHW37"/>
    <mergeCell ref="EHX37:EHZ37"/>
    <mergeCell ref="EHI37:EHK37"/>
    <mergeCell ref="EHL37:EHN37"/>
    <mergeCell ref="EHO37:EHQ37"/>
    <mergeCell ref="EGW37:EGY37"/>
    <mergeCell ref="EGZ37:EHB37"/>
    <mergeCell ref="EHC37:EHE37"/>
    <mergeCell ref="EHF37:EHH37"/>
    <mergeCell ref="EGN37:EGP37"/>
    <mergeCell ref="EGQ37:EGS37"/>
    <mergeCell ref="EGT37:EGV37"/>
    <mergeCell ref="EGE37:EGG37"/>
    <mergeCell ref="EGH37:EGJ37"/>
    <mergeCell ref="EGK37:EGM37"/>
    <mergeCell ref="EFS37:EFU37"/>
    <mergeCell ref="EFV37:EFX37"/>
    <mergeCell ref="EFY37:EGA37"/>
    <mergeCell ref="EGB37:EGD37"/>
    <mergeCell ref="ENC37:ENE37"/>
    <mergeCell ref="ENF37:ENH37"/>
    <mergeCell ref="ENI37:ENK37"/>
    <mergeCell ref="EMQ37:EMS37"/>
    <mergeCell ref="EMT37:EMV37"/>
    <mergeCell ref="EMW37:EMY37"/>
    <mergeCell ref="EMZ37:ENB37"/>
    <mergeCell ref="EMH37:EMJ37"/>
    <mergeCell ref="EMK37:EMM37"/>
    <mergeCell ref="EMN37:EMP37"/>
    <mergeCell ref="ELY37:EMA37"/>
    <mergeCell ref="EMB37:EMD37"/>
    <mergeCell ref="EME37:EMG37"/>
    <mergeCell ref="ELM37:ELO37"/>
    <mergeCell ref="ELP37:ELR37"/>
    <mergeCell ref="ELS37:ELU37"/>
    <mergeCell ref="ELV37:ELX37"/>
    <mergeCell ref="ELD37:ELF37"/>
    <mergeCell ref="ELG37:ELI37"/>
    <mergeCell ref="ELJ37:ELL37"/>
    <mergeCell ref="EKU37:EKW37"/>
    <mergeCell ref="EKX37:EKZ37"/>
    <mergeCell ref="ELA37:ELC37"/>
    <mergeCell ref="EKI37:EKK37"/>
    <mergeCell ref="EKL37:EKN37"/>
    <mergeCell ref="EKO37:EKQ37"/>
    <mergeCell ref="EKR37:EKT37"/>
    <mergeCell ref="EJZ37:EKB37"/>
    <mergeCell ref="EKC37:EKE37"/>
    <mergeCell ref="EKF37:EKH37"/>
    <mergeCell ref="EJQ37:EJS37"/>
    <mergeCell ref="EJT37:EJV37"/>
    <mergeCell ref="EJW37:EJY37"/>
    <mergeCell ref="EQX37:EQZ37"/>
    <mergeCell ref="ERA37:ERC37"/>
    <mergeCell ref="ERD37:ERF37"/>
    <mergeCell ref="EQO37:EQQ37"/>
    <mergeCell ref="EQR37:EQT37"/>
    <mergeCell ref="EQU37:EQW37"/>
    <mergeCell ref="EQC37:EQE37"/>
    <mergeCell ref="EQF37:EQH37"/>
    <mergeCell ref="EQI37:EQK37"/>
    <mergeCell ref="EQL37:EQN37"/>
    <mergeCell ref="EPT37:EPV37"/>
    <mergeCell ref="EPW37:EPY37"/>
    <mergeCell ref="EPZ37:EQB37"/>
    <mergeCell ref="EPK37:EPM37"/>
    <mergeCell ref="EPN37:EPP37"/>
    <mergeCell ref="EPQ37:EPS37"/>
    <mergeCell ref="EOY37:EPA37"/>
    <mergeCell ref="EPB37:EPD37"/>
    <mergeCell ref="EPE37:EPG37"/>
    <mergeCell ref="EPH37:EPJ37"/>
    <mergeCell ref="EOP37:EOR37"/>
    <mergeCell ref="EOS37:EOU37"/>
    <mergeCell ref="EOV37:EOX37"/>
    <mergeCell ref="EOG37:EOI37"/>
    <mergeCell ref="EOJ37:EOL37"/>
    <mergeCell ref="EOM37:EOO37"/>
    <mergeCell ref="ENU37:ENW37"/>
    <mergeCell ref="ENX37:ENZ37"/>
    <mergeCell ref="EOA37:EOC37"/>
    <mergeCell ref="EOD37:EOF37"/>
    <mergeCell ref="ENL37:ENN37"/>
    <mergeCell ref="ENO37:ENQ37"/>
    <mergeCell ref="ENR37:ENT37"/>
    <mergeCell ref="EUS37:EUU37"/>
    <mergeCell ref="EUV37:EUX37"/>
    <mergeCell ref="EUY37:EVA37"/>
    <mergeCell ref="EVB37:EVD37"/>
    <mergeCell ref="EUJ37:EUL37"/>
    <mergeCell ref="EUM37:EUO37"/>
    <mergeCell ref="EUP37:EUR37"/>
    <mergeCell ref="EUA37:EUC37"/>
    <mergeCell ref="EUD37:EUF37"/>
    <mergeCell ref="EUG37:EUI37"/>
    <mergeCell ref="ETO37:ETQ37"/>
    <mergeCell ref="ETR37:ETT37"/>
    <mergeCell ref="ETU37:ETW37"/>
    <mergeCell ref="ETX37:ETZ37"/>
    <mergeCell ref="ETF37:ETH37"/>
    <mergeCell ref="ETI37:ETK37"/>
    <mergeCell ref="ETL37:ETN37"/>
    <mergeCell ref="ESW37:ESY37"/>
    <mergeCell ref="ESZ37:ETB37"/>
    <mergeCell ref="ETC37:ETE37"/>
    <mergeCell ref="ESK37:ESM37"/>
    <mergeCell ref="ESN37:ESP37"/>
    <mergeCell ref="ESQ37:ESS37"/>
    <mergeCell ref="EST37:ESV37"/>
    <mergeCell ref="ESB37:ESD37"/>
    <mergeCell ref="ESE37:ESG37"/>
    <mergeCell ref="ESH37:ESJ37"/>
    <mergeCell ref="ERS37:ERU37"/>
    <mergeCell ref="ERV37:ERX37"/>
    <mergeCell ref="ERY37:ESA37"/>
    <mergeCell ref="ERG37:ERI37"/>
    <mergeCell ref="ERJ37:ERL37"/>
    <mergeCell ref="ERM37:ERO37"/>
    <mergeCell ref="ERP37:ERR37"/>
    <mergeCell ref="EYQ37:EYS37"/>
    <mergeCell ref="EYT37:EYV37"/>
    <mergeCell ref="EYW37:EYY37"/>
    <mergeCell ref="EYE37:EYG37"/>
    <mergeCell ref="EYH37:EYJ37"/>
    <mergeCell ref="EYK37:EYM37"/>
    <mergeCell ref="EYN37:EYP37"/>
    <mergeCell ref="EXV37:EXX37"/>
    <mergeCell ref="EXY37:EYA37"/>
    <mergeCell ref="EYB37:EYD37"/>
    <mergeCell ref="EXM37:EXO37"/>
    <mergeCell ref="EXP37:EXR37"/>
    <mergeCell ref="EXS37:EXU37"/>
    <mergeCell ref="EXA37:EXC37"/>
    <mergeCell ref="EXD37:EXF37"/>
    <mergeCell ref="EXG37:EXI37"/>
    <mergeCell ref="EXJ37:EXL37"/>
    <mergeCell ref="EWR37:EWT37"/>
    <mergeCell ref="EWU37:EWW37"/>
    <mergeCell ref="EWX37:EWZ37"/>
    <mergeCell ref="EWI37:EWK37"/>
    <mergeCell ref="EWL37:EWN37"/>
    <mergeCell ref="EWO37:EWQ37"/>
    <mergeCell ref="EVW37:EVY37"/>
    <mergeCell ref="EVZ37:EWB37"/>
    <mergeCell ref="EWC37:EWE37"/>
    <mergeCell ref="EWF37:EWH37"/>
    <mergeCell ref="EVN37:EVP37"/>
    <mergeCell ref="EVQ37:EVS37"/>
    <mergeCell ref="EVT37:EVV37"/>
    <mergeCell ref="EVE37:EVG37"/>
    <mergeCell ref="EVH37:EVJ37"/>
    <mergeCell ref="EVK37:EVM37"/>
    <mergeCell ref="FCL37:FCN37"/>
    <mergeCell ref="FCO37:FCQ37"/>
    <mergeCell ref="FCR37:FCT37"/>
    <mergeCell ref="FCC37:FCE37"/>
    <mergeCell ref="FCF37:FCH37"/>
    <mergeCell ref="FCI37:FCK37"/>
    <mergeCell ref="FBQ37:FBS37"/>
    <mergeCell ref="FBT37:FBV37"/>
    <mergeCell ref="FBW37:FBY37"/>
    <mergeCell ref="FBZ37:FCB37"/>
    <mergeCell ref="FBH37:FBJ37"/>
    <mergeCell ref="FBK37:FBM37"/>
    <mergeCell ref="FBN37:FBP37"/>
    <mergeCell ref="FAY37:FBA37"/>
    <mergeCell ref="FBB37:FBD37"/>
    <mergeCell ref="FBE37:FBG37"/>
    <mergeCell ref="FAM37:FAO37"/>
    <mergeCell ref="FAP37:FAR37"/>
    <mergeCell ref="FAS37:FAU37"/>
    <mergeCell ref="FAV37:FAX37"/>
    <mergeCell ref="FAD37:FAF37"/>
    <mergeCell ref="FAG37:FAI37"/>
    <mergeCell ref="FAJ37:FAL37"/>
    <mergeCell ref="EZU37:EZW37"/>
    <mergeCell ref="EZX37:EZZ37"/>
    <mergeCell ref="FAA37:FAC37"/>
    <mergeCell ref="EZI37:EZK37"/>
    <mergeCell ref="EZL37:EZN37"/>
    <mergeCell ref="EZO37:EZQ37"/>
    <mergeCell ref="EZR37:EZT37"/>
    <mergeCell ref="EYZ37:EZB37"/>
    <mergeCell ref="EZC37:EZE37"/>
    <mergeCell ref="EZF37:EZH37"/>
    <mergeCell ref="FGG37:FGI37"/>
    <mergeCell ref="FGJ37:FGL37"/>
    <mergeCell ref="FGM37:FGO37"/>
    <mergeCell ref="FGP37:FGR37"/>
    <mergeCell ref="FFX37:FFZ37"/>
    <mergeCell ref="FGA37:FGC37"/>
    <mergeCell ref="FGD37:FGF37"/>
    <mergeCell ref="FFO37:FFQ37"/>
    <mergeCell ref="FFR37:FFT37"/>
    <mergeCell ref="FFU37:FFW37"/>
    <mergeCell ref="FFC37:FFE37"/>
    <mergeCell ref="FFF37:FFH37"/>
    <mergeCell ref="FFI37:FFK37"/>
    <mergeCell ref="FFL37:FFN37"/>
    <mergeCell ref="FET37:FEV37"/>
    <mergeCell ref="FEW37:FEY37"/>
    <mergeCell ref="FEZ37:FFB37"/>
    <mergeCell ref="FEK37:FEM37"/>
    <mergeCell ref="FEN37:FEP37"/>
    <mergeCell ref="FEQ37:FES37"/>
    <mergeCell ref="FDY37:FEA37"/>
    <mergeCell ref="FEB37:FED37"/>
    <mergeCell ref="FEE37:FEG37"/>
    <mergeCell ref="FEH37:FEJ37"/>
    <mergeCell ref="FDP37:FDR37"/>
    <mergeCell ref="FDS37:FDU37"/>
    <mergeCell ref="FDV37:FDX37"/>
    <mergeCell ref="FDG37:FDI37"/>
    <mergeCell ref="FDJ37:FDL37"/>
    <mergeCell ref="FDM37:FDO37"/>
    <mergeCell ref="FCU37:FCW37"/>
    <mergeCell ref="FCX37:FCZ37"/>
    <mergeCell ref="FDA37:FDC37"/>
    <mergeCell ref="FDD37:FDF37"/>
    <mergeCell ref="FKE37:FKG37"/>
    <mergeCell ref="FKH37:FKJ37"/>
    <mergeCell ref="FKK37:FKM37"/>
    <mergeCell ref="FJS37:FJU37"/>
    <mergeCell ref="FJV37:FJX37"/>
    <mergeCell ref="FJY37:FKA37"/>
    <mergeCell ref="FKB37:FKD37"/>
    <mergeCell ref="FJJ37:FJL37"/>
    <mergeCell ref="FJM37:FJO37"/>
    <mergeCell ref="FJP37:FJR37"/>
    <mergeCell ref="FJA37:FJC37"/>
    <mergeCell ref="FJD37:FJF37"/>
    <mergeCell ref="FJG37:FJI37"/>
    <mergeCell ref="FIO37:FIQ37"/>
    <mergeCell ref="FIR37:FIT37"/>
    <mergeCell ref="FIU37:FIW37"/>
    <mergeCell ref="FIX37:FIZ37"/>
    <mergeCell ref="FIF37:FIH37"/>
    <mergeCell ref="FII37:FIK37"/>
    <mergeCell ref="FIL37:FIN37"/>
    <mergeCell ref="FHW37:FHY37"/>
    <mergeCell ref="FHZ37:FIB37"/>
    <mergeCell ref="FIC37:FIE37"/>
    <mergeCell ref="FHK37:FHM37"/>
    <mergeCell ref="FHN37:FHP37"/>
    <mergeCell ref="FHQ37:FHS37"/>
    <mergeCell ref="FHT37:FHV37"/>
    <mergeCell ref="FHB37:FHD37"/>
    <mergeCell ref="FHE37:FHG37"/>
    <mergeCell ref="FHH37:FHJ37"/>
    <mergeCell ref="FGS37:FGU37"/>
    <mergeCell ref="FGV37:FGX37"/>
    <mergeCell ref="FGY37:FHA37"/>
    <mergeCell ref="FNZ37:FOB37"/>
    <mergeCell ref="FOC37:FOE37"/>
    <mergeCell ref="FOF37:FOH37"/>
    <mergeCell ref="FNQ37:FNS37"/>
    <mergeCell ref="FNT37:FNV37"/>
    <mergeCell ref="FNW37:FNY37"/>
    <mergeCell ref="FNE37:FNG37"/>
    <mergeCell ref="FNH37:FNJ37"/>
    <mergeCell ref="FNK37:FNM37"/>
    <mergeCell ref="FNN37:FNP37"/>
    <mergeCell ref="FMV37:FMX37"/>
    <mergeCell ref="FMY37:FNA37"/>
    <mergeCell ref="FNB37:FND37"/>
    <mergeCell ref="FMM37:FMO37"/>
    <mergeCell ref="FMP37:FMR37"/>
    <mergeCell ref="FMS37:FMU37"/>
    <mergeCell ref="FMA37:FMC37"/>
    <mergeCell ref="FMD37:FMF37"/>
    <mergeCell ref="FMG37:FMI37"/>
    <mergeCell ref="FMJ37:FML37"/>
    <mergeCell ref="FLR37:FLT37"/>
    <mergeCell ref="FLU37:FLW37"/>
    <mergeCell ref="FLX37:FLZ37"/>
    <mergeCell ref="FLI37:FLK37"/>
    <mergeCell ref="FLL37:FLN37"/>
    <mergeCell ref="FLO37:FLQ37"/>
    <mergeCell ref="FKW37:FKY37"/>
    <mergeCell ref="FKZ37:FLB37"/>
    <mergeCell ref="FLC37:FLE37"/>
    <mergeCell ref="FLF37:FLH37"/>
    <mergeCell ref="FKN37:FKP37"/>
    <mergeCell ref="FKQ37:FKS37"/>
    <mergeCell ref="FKT37:FKV37"/>
    <mergeCell ref="FRU37:FRW37"/>
    <mergeCell ref="FRX37:FRZ37"/>
    <mergeCell ref="FSA37:FSC37"/>
    <mergeCell ref="FSD37:FSF37"/>
    <mergeCell ref="FRL37:FRN37"/>
    <mergeCell ref="FRO37:FRQ37"/>
    <mergeCell ref="FRR37:FRT37"/>
    <mergeCell ref="FRC37:FRE37"/>
    <mergeCell ref="FRF37:FRH37"/>
    <mergeCell ref="FRI37:FRK37"/>
    <mergeCell ref="FQQ37:FQS37"/>
    <mergeCell ref="FQT37:FQV37"/>
    <mergeCell ref="FQW37:FQY37"/>
    <mergeCell ref="FQZ37:FRB37"/>
    <mergeCell ref="FQH37:FQJ37"/>
    <mergeCell ref="FQK37:FQM37"/>
    <mergeCell ref="FQN37:FQP37"/>
    <mergeCell ref="FPY37:FQA37"/>
    <mergeCell ref="FQB37:FQD37"/>
    <mergeCell ref="FQE37:FQG37"/>
    <mergeCell ref="FPM37:FPO37"/>
    <mergeCell ref="FPP37:FPR37"/>
    <mergeCell ref="FPS37:FPU37"/>
    <mergeCell ref="FPV37:FPX37"/>
    <mergeCell ref="FPD37:FPF37"/>
    <mergeCell ref="FPG37:FPI37"/>
    <mergeCell ref="FPJ37:FPL37"/>
    <mergeCell ref="FOU37:FOW37"/>
    <mergeCell ref="FOX37:FOZ37"/>
    <mergeCell ref="FPA37:FPC37"/>
    <mergeCell ref="FOI37:FOK37"/>
    <mergeCell ref="FOL37:FON37"/>
    <mergeCell ref="FOO37:FOQ37"/>
    <mergeCell ref="FOR37:FOT37"/>
    <mergeCell ref="FVS37:FVU37"/>
    <mergeCell ref="FVV37:FVX37"/>
    <mergeCell ref="FVY37:FWA37"/>
    <mergeCell ref="FVG37:FVI37"/>
    <mergeCell ref="FVJ37:FVL37"/>
    <mergeCell ref="FVM37:FVO37"/>
    <mergeCell ref="FVP37:FVR37"/>
    <mergeCell ref="FUX37:FUZ37"/>
    <mergeCell ref="FVA37:FVC37"/>
    <mergeCell ref="FVD37:FVF37"/>
    <mergeCell ref="FUO37:FUQ37"/>
    <mergeCell ref="FUR37:FUT37"/>
    <mergeCell ref="FUU37:FUW37"/>
    <mergeCell ref="FUC37:FUE37"/>
    <mergeCell ref="FUF37:FUH37"/>
    <mergeCell ref="FUI37:FUK37"/>
    <mergeCell ref="FUL37:FUN37"/>
    <mergeCell ref="FTT37:FTV37"/>
    <mergeCell ref="FTW37:FTY37"/>
    <mergeCell ref="FTZ37:FUB37"/>
    <mergeCell ref="FTK37:FTM37"/>
    <mergeCell ref="FTN37:FTP37"/>
    <mergeCell ref="FTQ37:FTS37"/>
    <mergeCell ref="FSY37:FTA37"/>
    <mergeCell ref="FTB37:FTD37"/>
    <mergeCell ref="FTE37:FTG37"/>
    <mergeCell ref="FTH37:FTJ37"/>
    <mergeCell ref="FSP37:FSR37"/>
    <mergeCell ref="FSS37:FSU37"/>
    <mergeCell ref="FSV37:FSX37"/>
    <mergeCell ref="FSG37:FSI37"/>
    <mergeCell ref="FSJ37:FSL37"/>
    <mergeCell ref="FSM37:FSO37"/>
    <mergeCell ref="FZN37:FZP37"/>
    <mergeCell ref="FZQ37:FZS37"/>
    <mergeCell ref="FZT37:FZV37"/>
    <mergeCell ref="FZE37:FZG37"/>
    <mergeCell ref="FZH37:FZJ37"/>
    <mergeCell ref="FZK37:FZM37"/>
    <mergeCell ref="FYS37:FYU37"/>
    <mergeCell ref="FYV37:FYX37"/>
    <mergeCell ref="FYY37:FZA37"/>
    <mergeCell ref="FZB37:FZD37"/>
    <mergeCell ref="FYJ37:FYL37"/>
    <mergeCell ref="FYM37:FYO37"/>
    <mergeCell ref="FYP37:FYR37"/>
    <mergeCell ref="FYA37:FYC37"/>
    <mergeCell ref="FYD37:FYF37"/>
    <mergeCell ref="FYG37:FYI37"/>
    <mergeCell ref="FXO37:FXQ37"/>
    <mergeCell ref="FXR37:FXT37"/>
    <mergeCell ref="FXU37:FXW37"/>
    <mergeCell ref="FXX37:FXZ37"/>
    <mergeCell ref="FXF37:FXH37"/>
    <mergeCell ref="FXI37:FXK37"/>
    <mergeCell ref="FXL37:FXN37"/>
    <mergeCell ref="FWW37:FWY37"/>
    <mergeCell ref="FWZ37:FXB37"/>
    <mergeCell ref="FXC37:FXE37"/>
    <mergeCell ref="FWK37:FWM37"/>
    <mergeCell ref="FWN37:FWP37"/>
    <mergeCell ref="FWQ37:FWS37"/>
    <mergeCell ref="FWT37:FWV37"/>
    <mergeCell ref="FWB37:FWD37"/>
    <mergeCell ref="FWE37:FWG37"/>
    <mergeCell ref="FWH37:FWJ37"/>
    <mergeCell ref="GDI37:GDK37"/>
    <mergeCell ref="GDL37:GDN37"/>
    <mergeCell ref="GDO37:GDQ37"/>
    <mergeCell ref="GDR37:GDT37"/>
    <mergeCell ref="GCZ37:GDB37"/>
    <mergeCell ref="GDC37:GDE37"/>
    <mergeCell ref="GDF37:GDH37"/>
    <mergeCell ref="GCQ37:GCS37"/>
    <mergeCell ref="GCT37:GCV37"/>
    <mergeCell ref="GCW37:GCY37"/>
    <mergeCell ref="GCE37:GCG37"/>
    <mergeCell ref="GCH37:GCJ37"/>
    <mergeCell ref="GCK37:GCM37"/>
    <mergeCell ref="GCN37:GCP37"/>
    <mergeCell ref="GBV37:GBX37"/>
    <mergeCell ref="GBY37:GCA37"/>
    <mergeCell ref="GCB37:GCD37"/>
    <mergeCell ref="GBM37:GBO37"/>
    <mergeCell ref="GBP37:GBR37"/>
    <mergeCell ref="GBS37:GBU37"/>
    <mergeCell ref="GBA37:GBC37"/>
    <mergeCell ref="GBD37:GBF37"/>
    <mergeCell ref="GBG37:GBI37"/>
    <mergeCell ref="GBJ37:GBL37"/>
    <mergeCell ref="GAR37:GAT37"/>
    <mergeCell ref="GAU37:GAW37"/>
    <mergeCell ref="GAX37:GAZ37"/>
    <mergeCell ref="GAI37:GAK37"/>
    <mergeCell ref="GAL37:GAN37"/>
    <mergeCell ref="GAO37:GAQ37"/>
    <mergeCell ref="FZW37:FZY37"/>
    <mergeCell ref="FZZ37:GAB37"/>
    <mergeCell ref="GAC37:GAE37"/>
    <mergeCell ref="GAF37:GAH37"/>
    <mergeCell ref="GHG37:GHI37"/>
    <mergeCell ref="GHJ37:GHL37"/>
    <mergeCell ref="GHM37:GHO37"/>
    <mergeCell ref="GGU37:GGW37"/>
    <mergeCell ref="GGX37:GGZ37"/>
    <mergeCell ref="GHA37:GHC37"/>
    <mergeCell ref="GHD37:GHF37"/>
    <mergeCell ref="GGL37:GGN37"/>
    <mergeCell ref="GGO37:GGQ37"/>
    <mergeCell ref="GGR37:GGT37"/>
    <mergeCell ref="GGC37:GGE37"/>
    <mergeCell ref="GGF37:GGH37"/>
    <mergeCell ref="GGI37:GGK37"/>
    <mergeCell ref="GFQ37:GFS37"/>
    <mergeCell ref="GFT37:GFV37"/>
    <mergeCell ref="GFW37:GFY37"/>
    <mergeCell ref="GFZ37:GGB37"/>
    <mergeCell ref="GFH37:GFJ37"/>
    <mergeCell ref="GFK37:GFM37"/>
    <mergeCell ref="GFN37:GFP37"/>
    <mergeCell ref="GEY37:GFA37"/>
    <mergeCell ref="GFB37:GFD37"/>
    <mergeCell ref="GFE37:GFG37"/>
    <mergeCell ref="GEM37:GEO37"/>
    <mergeCell ref="GEP37:GER37"/>
    <mergeCell ref="GES37:GEU37"/>
    <mergeCell ref="GEV37:GEX37"/>
    <mergeCell ref="GED37:GEF37"/>
    <mergeCell ref="GEG37:GEI37"/>
    <mergeCell ref="GEJ37:GEL37"/>
    <mergeCell ref="GDU37:GDW37"/>
    <mergeCell ref="GDX37:GDZ37"/>
    <mergeCell ref="GEA37:GEC37"/>
    <mergeCell ref="GLB37:GLD37"/>
    <mergeCell ref="GLE37:GLG37"/>
    <mergeCell ref="GLH37:GLJ37"/>
    <mergeCell ref="GKS37:GKU37"/>
    <mergeCell ref="GKV37:GKX37"/>
    <mergeCell ref="GKY37:GLA37"/>
    <mergeCell ref="GKG37:GKI37"/>
    <mergeCell ref="GKJ37:GKL37"/>
    <mergeCell ref="GKM37:GKO37"/>
    <mergeCell ref="GKP37:GKR37"/>
    <mergeCell ref="GJX37:GJZ37"/>
    <mergeCell ref="GKA37:GKC37"/>
    <mergeCell ref="GKD37:GKF37"/>
    <mergeCell ref="GJO37:GJQ37"/>
    <mergeCell ref="GJR37:GJT37"/>
    <mergeCell ref="GJU37:GJW37"/>
    <mergeCell ref="GJC37:GJE37"/>
    <mergeCell ref="GJF37:GJH37"/>
    <mergeCell ref="GJI37:GJK37"/>
    <mergeCell ref="GJL37:GJN37"/>
    <mergeCell ref="GIT37:GIV37"/>
    <mergeCell ref="GIW37:GIY37"/>
    <mergeCell ref="GIZ37:GJB37"/>
    <mergeCell ref="GIK37:GIM37"/>
    <mergeCell ref="GIN37:GIP37"/>
    <mergeCell ref="GIQ37:GIS37"/>
    <mergeCell ref="GHY37:GIA37"/>
    <mergeCell ref="GIB37:GID37"/>
    <mergeCell ref="GIE37:GIG37"/>
    <mergeCell ref="GIH37:GIJ37"/>
    <mergeCell ref="GHP37:GHR37"/>
    <mergeCell ref="GHS37:GHU37"/>
    <mergeCell ref="GHV37:GHX37"/>
    <mergeCell ref="GOW37:GOY37"/>
    <mergeCell ref="GOZ37:GPB37"/>
    <mergeCell ref="GPC37:GPE37"/>
    <mergeCell ref="GPF37:GPH37"/>
    <mergeCell ref="GON37:GOP37"/>
    <mergeCell ref="GOQ37:GOS37"/>
    <mergeCell ref="GOT37:GOV37"/>
    <mergeCell ref="GOE37:GOG37"/>
    <mergeCell ref="GOH37:GOJ37"/>
    <mergeCell ref="GOK37:GOM37"/>
    <mergeCell ref="GNS37:GNU37"/>
    <mergeCell ref="GNV37:GNX37"/>
    <mergeCell ref="GNY37:GOA37"/>
    <mergeCell ref="GOB37:GOD37"/>
    <mergeCell ref="GNJ37:GNL37"/>
    <mergeCell ref="GNM37:GNO37"/>
    <mergeCell ref="GNP37:GNR37"/>
    <mergeCell ref="GNA37:GNC37"/>
    <mergeCell ref="GND37:GNF37"/>
    <mergeCell ref="GNG37:GNI37"/>
    <mergeCell ref="GMO37:GMQ37"/>
    <mergeCell ref="GMR37:GMT37"/>
    <mergeCell ref="GMU37:GMW37"/>
    <mergeCell ref="GMX37:GMZ37"/>
    <mergeCell ref="GMF37:GMH37"/>
    <mergeCell ref="GMI37:GMK37"/>
    <mergeCell ref="GML37:GMN37"/>
    <mergeCell ref="GLW37:GLY37"/>
    <mergeCell ref="GLZ37:GMB37"/>
    <mergeCell ref="GMC37:GME37"/>
    <mergeCell ref="GLK37:GLM37"/>
    <mergeCell ref="GLN37:GLP37"/>
    <mergeCell ref="GLQ37:GLS37"/>
    <mergeCell ref="GLT37:GLV37"/>
    <mergeCell ref="GSU37:GSW37"/>
    <mergeCell ref="GSX37:GSZ37"/>
    <mergeCell ref="GTA37:GTC37"/>
    <mergeCell ref="GSI37:GSK37"/>
    <mergeCell ref="GSL37:GSN37"/>
    <mergeCell ref="GSO37:GSQ37"/>
    <mergeCell ref="GSR37:GST37"/>
    <mergeCell ref="GRZ37:GSB37"/>
    <mergeCell ref="GSC37:GSE37"/>
    <mergeCell ref="GSF37:GSH37"/>
    <mergeCell ref="GRQ37:GRS37"/>
    <mergeCell ref="GRT37:GRV37"/>
    <mergeCell ref="GRW37:GRY37"/>
    <mergeCell ref="GRE37:GRG37"/>
    <mergeCell ref="GRH37:GRJ37"/>
    <mergeCell ref="GRK37:GRM37"/>
    <mergeCell ref="GRN37:GRP37"/>
    <mergeCell ref="GQV37:GQX37"/>
    <mergeCell ref="GQY37:GRA37"/>
    <mergeCell ref="GRB37:GRD37"/>
    <mergeCell ref="GQM37:GQO37"/>
    <mergeCell ref="GQP37:GQR37"/>
    <mergeCell ref="GQS37:GQU37"/>
    <mergeCell ref="GQA37:GQC37"/>
    <mergeCell ref="GQD37:GQF37"/>
    <mergeCell ref="GQG37:GQI37"/>
    <mergeCell ref="GQJ37:GQL37"/>
    <mergeCell ref="GPR37:GPT37"/>
    <mergeCell ref="GPU37:GPW37"/>
    <mergeCell ref="GPX37:GPZ37"/>
    <mergeCell ref="GPI37:GPK37"/>
    <mergeCell ref="GPL37:GPN37"/>
    <mergeCell ref="GPO37:GPQ37"/>
    <mergeCell ref="GWP37:GWR37"/>
    <mergeCell ref="GWS37:GWU37"/>
    <mergeCell ref="GWV37:GWX37"/>
    <mergeCell ref="GWG37:GWI37"/>
    <mergeCell ref="GWJ37:GWL37"/>
    <mergeCell ref="GWM37:GWO37"/>
    <mergeCell ref="GVU37:GVW37"/>
    <mergeCell ref="GVX37:GVZ37"/>
    <mergeCell ref="GWA37:GWC37"/>
    <mergeCell ref="GWD37:GWF37"/>
    <mergeCell ref="GVL37:GVN37"/>
    <mergeCell ref="GVO37:GVQ37"/>
    <mergeCell ref="GVR37:GVT37"/>
    <mergeCell ref="GVC37:GVE37"/>
    <mergeCell ref="GVF37:GVH37"/>
    <mergeCell ref="GVI37:GVK37"/>
    <mergeCell ref="GUQ37:GUS37"/>
    <mergeCell ref="GUT37:GUV37"/>
    <mergeCell ref="GUW37:GUY37"/>
    <mergeCell ref="GUZ37:GVB37"/>
    <mergeCell ref="GUH37:GUJ37"/>
    <mergeCell ref="GUK37:GUM37"/>
    <mergeCell ref="GUN37:GUP37"/>
    <mergeCell ref="GTY37:GUA37"/>
    <mergeCell ref="GUB37:GUD37"/>
    <mergeCell ref="GUE37:GUG37"/>
    <mergeCell ref="GTM37:GTO37"/>
    <mergeCell ref="GTP37:GTR37"/>
    <mergeCell ref="GTS37:GTU37"/>
    <mergeCell ref="GTV37:GTX37"/>
    <mergeCell ref="GTD37:GTF37"/>
    <mergeCell ref="GTG37:GTI37"/>
    <mergeCell ref="GTJ37:GTL37"/>
    <mergeCell ref="HAK37:HAM37"/>
    <mergeCell ref="HAN37:HAP37"/>
    <mergeCell ref="HAQ37:HAS37"/>
    <mergeCell ref="HAT37:HAV37"/>
    <mergeCell ref="HAB37:HAD37"/>
    <mergeCell ref="HAE37:HAG37"/>
    <mergeCell ref="HAH37:HAJ37"/>
    <mergeCell ref="GZS37:GZU37"/>
    <mergeCell ref="GZV37:GZX37"/>
    <mergeCell ref="GZY37:HAA37"/>
    <mergeCell ref="GZG37:GZI37"/>
    <mergeCell ref="GZJ37:GZL37"/>
    <mergeCell ref="GZM37:GZO37"/>
    <mergeCell ref="GZP37:GZR37"/>
    <mergeCell ref="GYX37:GYZ37"/>
    <mergeCell ref="GZA37:GZC37"/>
    <mergeCell ref="GZD37:GZF37"/>
    <mergeCell ref="GYO37:GYQ37"/>
    <mergeCell ref="GYR37:GYT37"/>
    <mergeCell ref="GYU37:GYW37"/>
    <mergeCell ref="GYC37:GYE37"/>
    <mergeCell ref="GYF37:GYH37"/>
    <mergeCell ref="GYI37:GYK37"/>
    <mergeCell ref="GYL37:GYN37"/>
    <mergeCell ref="GXT37:GXV37"/>
    <mergeCell ref="GXW37:GXY37"/>
    <mergeCell ref="GXZ37:GYB37"/>
    <mergeCell ref="GXK37:GXM37"/>
    <mergeCell ref="GXN37:GXP37"/>
    <mergeCell ref="GXQ37:GXS37"/>
    <mergeCell ref="GWY37:GXA37"/>
    <mergeCell ref="GXB37:GXD37"/>
    <mergeCell ref="GXE37:GXG37"/>
    <mergeCell ref="GXH37:GXJ37"/>
    <mergeCell ref="HEI37:HEK37"/>
    <mergeCell ref="HEL37:HEN37"/>
    <mergeCell ref="HEO37:HEQ37"/>
    <mergeCell ref="HDW37:HDY37"/>
    <mergeCell ref="HDZ37:HEB37"/>
    <mergeCell ref="HEC37:HEE37"/>
    <mergeCell ref="HEF37:HEH37"/>
    <mergeCell ref="HDN37:HDP37"/>
    <mergeCell ref="HDQ37:HDS37"/>
    <mergeCell ref="HDT37:HDV37"/>
    <mergeCell ref="HDE37:HDG37"/>
    <mergeCell ref="HDH37:HDJ37"/>
    <mergeCell ref="HDK37:HDM37"/>
    <mergeCell ref="HCS37:HCU37"/>
    <mergeCell ref="HCV37:HCX37"/>
    <mergeCell ref="HCY37:HDA37"/>
    <mergeCell ref="HDB37:HDD37"/>
    <mergeCell ref="HCJ37:HCL37"/>
    <mergeCell ref="HCM37:HCO37"/>
    <mergeCell ref="HCP37:HCR37"/>
    <mergeCell ref="HCA37:HCC37"/>
    <mergeCell ref="HCD37:HCF37"/>
    <mergeCell ref="HCG37:HCI37"/>
    <mergeCell ref="HBO37:HBQ37"/>
    <mergeCell ref="HBR37:HBT37"/>
    <mergeCell ref="HBU37:HBW37"/>
    <mergeCell ref="HBX37:HBZ37"/>
    <mergeCell ref="HBF37:HBH37"/>
    <mergeCell ref="HBI37:HBK37"/>
    <mergeCell ref="HBL37:HBN37"/>
    <mergeCell ref="HAW37:HAY37"/>
    <mergeCell ref="HAZ37:HBB37"/>
    <mergeCell ref="HBC37:HBE37"/>
    <mergeCell ref="HID37:HIF37"/>
    <mergeCell ref="HIG37:HII37"/>
    <mergeCell ref="HIJ37:HIL37"/>
    <mergeCell ref="HHU37:HHW37"/>
    <mergeCell ref="HHX37:HHZ37"/>
    <mergeCell ref="HIA37:HIC37"/>
    <mergeCell ref="HHI37:HHK37"/>
    <mergeCell ref="HHL37:HHN37"/>
    <mergeCell ref="HHO37:HHQ37"/>
    <mergeCell ref="HHR37:HHT37"/>
    <mergeCell ref="HGZ37:HHB37"/>
    <mergeCell ref="HHC37:HHE37"/>
    <mergeCell ref="HHF37:HHH37"/>
    <mergeCell ref="HGQ37:HGS37"/>
    <mergeCell ref="HGT37:HGV37"/>
    <mergeCell ref="HGW37:HGY37"/>
    <mergeCell ref="HGE37:HGG37"/>
    <mergeCell ref="HGH37:HGJ37"/>
    <mergeCell ref="HGK37:HGM37"/>
    <mergeCell ref="HGN37:HGP37"/>
    <mergeCell ref="HFV37:HFX37"/>
    <mergeCell ref="HFY37:HGA37"/>
    <mergeCell ref="HGB37:HGD37"/>
    <mergeCell ref="HFM37:HFO37"/>
    <mergeCell ref="HFP37:HFR37"/>
    <mergeCell ref="HFS37:HFU37"/>
    <mergeCell ref="HFA37:HFC37"/>
    <mergeCell ref="HFD37:HFF37"/>
    <mergeCell ref="HFG37:HFI37"/>
    <mergeCell ref="HFJ37:HFL37"/>
    <mergeCell ref="HER37:HET37"/>
    <mergeCell ref="HEU37:HEW37"/>
    <mergeCell ref="HEX37:HEZ37"/>
    <mergeCell ref="HLY37:HMA37"/>
    <mergeCell ref="HMB37:HMD37"/>
    <mergeCell ref="HME37:HMG37"/>
    <mergeCell ref="HMH37:HMJ37"/>
    <mergeCell ref="HLP37:HLR37"/>
    <mergeCell ref="HLS37:HLU37"/>
    <mergeCell ref="HLV37:HLX37"/>
    <mergeCell ref="HLG37:HLI37"/>
    <mergeCell ref="HLJ37:HLL37"/>
    <mergeCell ref="HLM37:HLO37"/>
    <mergeCell ref="HKU37:HKW37"/>
    <mergeCell ref="HKX37:HKZ37"/>
    <mergeCell ref="HLA37:HLC37"/>
    <mergeCell ref="HLD37:HLF37"/>
    <mergeCell ref="HKL37:HKN37"/>
    <mergeCell ref="HKO37:HKQ37"/>
    <mergeCell ref="HKR37:HKT37"/>
    <mergeCell ref="HKC37:HKE37"/>
    <mergeCell ref="HKF37:HKH37"/>
    <mergeCell ref="HKI37:HKK37"/>
    <mergeCell ref="HJQ37:HJS37"/>
    <mergeCell ref="HJT37:HJV37"/>
    <mergeCell ref="HJW37:HJY37"/>
    <mergeCell ref="HJZ37:HKB37"/>
    <mergeCell ref="HJH37:HJJ37"/>
    <mergeCell ref="HJK37:HJM37"/>
    <mergeCell ref="HJN37:HJP37"/>
    <mergeCell ref="HIY37:HJA37"/>
    <mergeCell ref="HJB37:HJD37"/>
    <mergeCell ref="HJE37:HJG37"/>
    <mergeCell ref="HIM37:HIO37"/>
    <mergeCell ref="HIP37:HIR37"/>
    <mergeCell ref="HIS37:HIU37"/>
    <mergeCell ref="HIV37:HIX37"/>
    <mergeCell ref="HPW37:HPY37"/>
    <mergeCell ref="HPZ37:HQB37"/>
    <mergeCell ref="HQC37:HQE37"/>
    <mergeCell ref="HPK37:HPM37"/>
    <mergeCell ref="HPN37:HPP37"/>
    <mergeCell ref="HPQ37:HPS37"/>
    <mergeCell ref="HPT37:HPV37"/>
    <mergeCell ref="HPB37:HPD37"/>
    <mergeCell ref="HPE37:HPG37"/>
    <mergeCell ref="HPH37:HPJ37"/>
    <mergeCell ref="HOS37:HOU37"/>
    <mergeCell ref="HOV37:HOX37"/>
    <mergeCell ref="HOY37:HPA37"/>
    <mergeCell ref="HOG37:HOI37"/>
    <mergeCell ref="HOJ37:HOL37"/>
    <mergeCell ref="HOM37:HOO37"/>
    <mergeCell ref="HOP37:HOR37"/>
    <mergeCell ref="HNX37:HNZ37"/>
    <mergeCell ref="HOA37:HOC37"/>
    <mergeCell ref="HOD37:HOF37"/>
    <mergeCell ref="HNO37:HNQ37"/>
    <mergeCell ref="HNR37:HNT37"/>
    <mergeCell ref="HNU37:HNW37"/>
    <mergeCell ref="HNC37:HNE37"/>
    <mergeCell ref="HNF37:HNH37"/>
    <mergeCell ref="HNI37:HNK37"/>
    <mergeCell ref="HNL37:HNN37"/>
    <mergeCell ref="HMT37:HMV37"/>
    <mergeCell ref="HMW37:HMY37"/>
    <mergeCell ref="HMZ37:HNB37"/>
    <mergeCell ref="HMK37:HMM37"/>
    <mergeCell ref="HMN37:HMP37"/>
    <mergeCell ref="HMQ37:HMS37"/>
    <mergeCell ref="HTR37:HTT37"/>
    <mergeCell ref="HTU37:HTW37"/>
    <mergeCell ref="HTX37:HTZ37"/>
    <mergeCell ref="HTI37:HTK37"/>
    <mergeCell ref="HTL37:HTN37"/>
    <mergeCell ref="HTO37:HTQ37"/>
    <mergeCell ref="HSW37:HSY37"/>
    <mergeCell ref="HSZ37:HTB37"/>
    <mergeCell ref="HTC37:HTE37"/>
    <mergeCell ref="HTF37:HTH37"/>
    <mergeCell ref="HSN37:HSP37"/>
    <mergeCell ref="HSQ37:HSS37"/>
    <mergeCell ref="HST37:HSV37"/>
    <mergeCell ref="HSE37:HSG37"/>
    <mergeCell ref="HSH37:HSJ37"/>
    <mergeCell ref="HSK37:HSM37"/>
    <mergeCell ref="HRS37:HRU37"/>
    <mergeCell ref="HRV37:HRX37"/>
    <mergeCell ref="HRY37:HSA37"/>
    <mergeCell ref="HSB37:HSD37"/>
    <mergeCell ref="HRJ37:HRL37"/>
    <mergeCell ref="HRM37:HRO37"/>
    <mergeCell ref="HRP37:HRR37"/>
    <mergeCell ref="HRA37:HRC37"/>
    <mergeCell ref="HRD37:HRF37"/>
    <mergeCell ref="HRG37:HRI37"/>
    <mergeCell ref="HQO37:HQQ37"/>
    <mergeCell ref="HQR37:HQT37"/>
    <mergeCell ref="HQU37:HQW37"/>
    <mergeCell ref="HQX37:HQZ37"/>
    <mergeCell ref="HQF37:HQH37"/>
    <mergeCell ref="HQI37:HQK37"/>
    <mergeCell ref="HQL37:HQN37"/>
    <mergeCell ref="HXM37:HXO37"/>
    <mergeCell ref="HXP37:HXR37"/>
    <mergeCell ref="HXS37:HXU37"/>
    <mergeCell ref="HXV37:HXX37"/>
    <mergeCell ref="HXD37:HXF37"/>
    <mergeCell ref="HXG37:HXI37"/>
    <mergeCell ref="HXJ37:HXL37"/>
    <mergeCell ref="HWU37:HWW37"/>
    <mergeCell ref="HWX37:HWZ37"/>
    <mergeCell ref="HXA37:HXC37"/>
    <mergeCell ref="HWI37:HWK37"/>
    <mergeCell ref="HWL37:HWN37"/>
    <mergeCell ref="HWO37:HWQ37"/>
    <mergeCell ref="HWR37:HWT37"/>
    <mergeCell ref="HVZ37:HWB37"/>
    <mergeCell ref="HWC37:HWE37"/>
    <mergeCell ref="HWF37:HWH37"/>
    <mergeCell ref="HVQ37:HVS37"/>
    <mergeCell ref="HVT37:HVV37"/>
    <mergeCell ref="HVW37:HVY37"/>
    <mergeCell ref="HVE37:HVG37"/>
    <mergeCell ref="HVH37:HVJ37"/>
    <mergeCell ref="HVK37:HVM37"/>
    <mergeCell ref="HVN37:HVP37"/>
    <mergeCell ref="HUV37:HUX37"/>
    <mergeCell ref="HUY37:HVA37"/>
    <mergeCell ref="HVB37:HVD37"/>
    <mergeCell ref="HUM37:HUO37"/>
    <mergeCell ref="HUP37:HUR37"/>
    <mergeCell ref="HUS37:HUU37"/>
    <mergeCell ref="HUA37:HUC37"/>
    <mergeCell ref="HUD37:HUF37"/>
    <mergeCell ref="HUG37:HUI37"/>
    <mergeCell ref="HUJ37:HUL37"/>
    <mergeCell ref="IBK37:IBM37"/>
    <mergeCell ref="IBN37:IBP37"/>
    <mergeCell ref="IBQ37:IBS37"/>
    <mergeCell ref="IAY37:IBA37"/>
    <mergeCell ref="IBB37:IBD37"/>
    <mergeCell ref="IBE37:IBG37"/>
    <mergeCell ref="IBH37:IBJ37"/>
    <mergeCell ref="IAP37:IAR37"/>
    <mergeCell ref="IAS37:IAU37"/>
    <mergeCell ref="IAV37:IAX37"/>
    <mergeCell ref="IAG37:IAI37"/>
    <mergeCell ref="IAJ37:IAL37"/>
    <mergeCell ref="IAM37:IAO37"/>
    <mergeCell ref="HZU37:HZW37"/>
    <mergeCell ref="HZX37:HZZ37"/>
    <mergeCell ref="IAA37:IAC37"/>
    <mergeCell ref="IAD37:IAF37"/>
    <mergeCell ref="HZL37:HZN37"/>
    <mergeCell ref="HZO37:HZQ37"/>
    <mergeCell ref="HZR37:HZT37"/>
    <mergeCell ref="HZC37:HZE37"/>
    <mergeCell ref="HZF37:HZH37"/>
    <mergeCell ref="HZI37:HZK37"/>
    <mergeCell ref="HYQ37:HYS37"/>
    <mergeCell ref="HYT37:HYV37"/>
    <mergeCell ref="HYW37:HYY37"/>
    <mergeCell ref="HYZ37:HZB37"/>
    <mergeCell ref="HYH37:HYJ37"/>
    <mergeCell ref="HYK37:HYM37"/>
    <mergeCell ref="HYN37:HYP37"/>
    <mergeCell ref="HXY37:HYA37"/>
    <mergeCell ref="HYB37:HYD37"/>
    <mergeCell ref="HYE37:HYG37"/>
    <mergeCell ref="IFF37:IFH37"/>
    <mergeCell ref="IFI37:IFK37"/>
    <mergeCell ref="IFL37:IFN37"/>
    <mergeCell ref="IEW37:IEY37"/>
    <mergeCell ref="IEZ37:IFB37"/>
    <mergeCell ref="IFC37:IFE37"/>
    <mergeCell ref="IEK37:IEM37"/>
    <mergeCell ref="IEN37:IEP37"/>
    <mergeCell ref="IEQ37:IES37"/>
    <mergeCell ref="IET37:IEV37"/>
    <mergeCell ref="IEB37:IED37"/>
    <mergeCell ref="IEE37:IEG37"/>
    <mergeCell ref="IEH37:IEJ37"/>
    <mergeCell ref="IDS37:IDU37"/>
    <mergeCell ref="IDV37:IDX37"/>
    <mergeCell ref="IDY37:IEA37"/>
    <mergeCell ref="IDG37:IDI37"/>
    <mergeCell ref="IDJ37:IDL37"/>
    <mergeCell ref="IDM37:IDO37"/>
    <mergeCell ref="IDP37:IDR37"/>
    <mergeCell ref="ICX37:ICZ37"/>
    <mergeCell ref="IDA37:IDC37"/>
    <mergeCell ref="IDD37:IDF37"/>
    <mergeCell ref="ICO37:ICQ37"/>
    <mergeCell ref="ICR37:ICT37"/>
    <mergeCell ref="ICU37:ICW37"/>
    <mergeCell ref="ICC37:ICE37"/>
    <mergeCell ref="ICF37:ICH37"/>
    <mergeCell ref="ICI37:ICK37"/>
    <mergeCell ref="ICL37:ICN37"/>
    <mergeCell ref="IBT37:IBV37"/>
    <mergeCell ref="IBW37:IBY37"/>
    <mergeCell ref="IBZ37:ICB37"/>
    <mergeCell ref="IJA37:IJC37"/>
    <mergeCell ref="IJD37:IJF37"/>
    <mergeCell ref="IJG37:IJI37"/>
    <mergeCell ref="IJJ37:IJL37"/>
    <mergeCell ref="IIR37:IIT37"/>
    <mergeCell ref="IIU37:IIW37"/>
    <mergeCell ref="IIX37:IIZ37"/>
    <mergeCell ref="III37:IIK37"/>
    <mergeCell ref="IIL37:IIN37"/>
    <mergeCell ref="IIO37:IIQ37"/>
    <mergeCell ref="IHW37:IHY37"/>
    <mergeCell ref="IHZ37:IIB37"/>
    <mergeCell ref="IIC37:IIE37"/>
    <mergeCell ref="IIF37:IIH37"/>
    <mergeCell ref="IHN37:IHP37"/>
    <mergeCell ref="IHQ37:IHS37"/>
    <mergeCell ref="IHT37:IHV37"/>
    <mergeCell ref="IHE37:IHG37"/>
    <mergeCell ref="IHH37:IHJ37"/>
    <mergeCell ref="IHK37:IHM37"/>
    <mergeCell ref="IGS37:IGU37"/>
    <mergeCell ref="IGV37:IGX37"/>
    <mergeCell ref="IGY37:IHA37"/>
    <mergeCell ref="IHB37:IHD37"/>
    <mergeCell ref="IGJ37:IGL37"/>
    <mergeCell ref="IGM37:IGO37"/>
    <mergeCell ref="IGP37:IGR37"/>
    <mergeCell ref="IGA37:IGC37"/>
    <mergeCell ref="IGD37:IGF37"/>
    <mergeCell ref="IGG37:IGI37"/>
    <mergeCell ref="IFO37:IFQ37"/>
    <mergeCell ref="IFR37:IFT37"/>
    <mergeCell ref="IFU37:IFW37"/>
    <mergeCell ref="IFX37:IFZ37"/>
    <mergeCell ref="IMY37:INA37"/>
    <mergeCell ref="INB37:IND37"/>
    <mergeCell ref="INE37:ING37"/>
    <mergeCell ref="IMM37:IMO37"/>
    <mergeCell ref="IMP37:IMR37"/>
    <mergeCell ref="IMS37:IMU37"/>
    <mergeCell ref="IMV37:IMX37"/>
    <mergeCell ref="IMD37:IMF37"/>
    <mergeCell ref="IMG37:IMI37"/>
    <mergeCell ref="IMJ37:IML37"/>
    <mergeCell ref="ILU37:ILW37"/>
    <mergeCell ref="ILX37:ILZ37"/>
    <mergeCell ref="IMA37:IMC37"/>
    <mergeCell ref="ILI37:ILK37"/>
    <mergeCell ref="ILL37:ILN37"/>
    <mergeCell ref="ILO37:ILQ37"/>
    <mergeCell ref="ILR37:ILT37"/>
    <mergeCell ref="IKZ37:ILB37"/>
    <mergeCell ref="ILC37:ILE37"/>
    <mergeCell ref="ILF37:ILH37"/>
    <mergeCell ref="IKQ37:IKS37"/>
    <mergeCell ref="IKT37:IKV37"/>
    <mergeCell ref="IKW37:IKY37"/>
    <mergeCell ref="IKE37:IKG37"/>
    <mergeCell ref="IKH37:IKJ37"/>
    <mergeCell ref="IKK37:IKM37"/>
    <mergeCell ref="IKN37:IKP37"/>
    <mergeCell ref="IJV37:IJX37"/>
    <mergeCell ref="IJY37:IKA37"/>
    <mergeCell ref="IKB37:IKD37"/>
    <mergeCell ref="IJM37:IJO37"/>
    <mergeCell ref="IJP37:IJR37"/>
    <mergeCell ref="IJS37:IJU37"/>
    <mergeCell ref="IQT37:IQV37"/>
    <mergeCell ref="IQW37:IQY37"/>
    <mergeCell ref="IQZ37:IRB37"/>
    <mergeCell ref="IQK37:IQM37"/>
    <mergeCell ref="IQN37:IQP37"/>
    <mergeCell ref="IQQ37:IQS37"/>
    <mergeCell ref="IPY37:IQA37"/>
    <mergeCell ref="IQB37:IQD37"/>
    <mergeCell ref="IQE37:IQG37"/>
    <mergeCell ref="IQH37:IQJ37"/>
    <mergeCell ref="IPP37:IPR37"/>
    <mergeCell ref="IPS37:IPU37"/>
    <mergeCell ref="IPV37:IPX37"/>
    <mergeCell ref="IPG37:IPI37"/>
    <mergeCell ref="IPJ37:IPL37"/>
    <mergeCell ref="IPM37:IPO37"/>
    <mergeCell ref="IOU37:IOW37"/>
    <mergeCell ref="IOX37:IOZ37"/>
    <mergeCell ref="IPA37:IPC37"/>
    <mergeCell ref="IPD37:IPF37"/>
    <mergeCell ref="IOL37:ION37"/>
    <mergeCell ref="IOO37:IOQ37"/>
    <mergeCell ref="IOR37:IOT37"/>
    <mergeCell ref="IOC37:IOE37"/>
    <mergeCell ref="IOF37:IOH37"/>
    <mergeCell ref="IOI37:IOK37"/>
    <mergeCell ref="INQ37:INS37"/>
    <mergeCell ref="INT37:INV37"/>
    <mergeCell ref="INW37:INY37"/>
    <mergeCell ref="INZ37:IOB37"/>
    <mergeCell ref="INH37:INJ37"/>
    <mergeCell ref="INK37:INM37"/>
    <mergeCell ref="INN37:INP37"/>
    <mergeCell ref="IUO37:IUQ37"/>
    <mergeCell ref="IUR37:IUT37"/>
    <mergeCell ref="IUU37:IUW37"/>
    <mergeCell ref="IUX37:IUZ37"/>
    <mergeCell ref="IUF37:IUH37"/>
    <mergeCell ref="IUI37:IUK37"/>
    <mergeCell ref="IUL37:IUN37"/>
    <mergeCell ref="ITW37:ITY37"/>
    <mergeCell ref="ITZ37:IUB37"/>
    <mergeCell ref="IUC37:IUE37"/>
    <mergeCell ref="ITK37:ITM37"/>
    <mergeCell ref="ITN37:ITP37"/>
    <mergeCell ref="ITQ37:ITS37"/>
    <mergeCell ref="ITT37:ITV37"/>
    <mergeCell ref="ITB37:ITD37"/>
    <mergeCell ref="ITE37:ITG37"/>
    <mergeCell ref="ITH37:ITJ37"/>
    <mergeCell ref="ISS37:ISU37"/>
    <mergeCell ref="ISV37:ISX37"/>
    <mergeCell ref="ISY37:ITA37"/>
    <mergeCell ref="ISG37:ISI37"/>
    <mergeCell ref="ISJ37:ISL37"/>
    <mergeCell ref="ISM37:ISO37"/>
    <mergeCell ref="ISP37:ISR37"/>
    <mergeCell ref="IRX37:IRZ37"/>
    <mergeCell ref="ISA37:ISC37"/>
    <mergeCell ref="ISD37:ISF37"/>
    <mergeCell ref="IRO37:IRQ37"/>
    <mergeCell ref="IRR37:IRT37"/>
    <mergeCell ref="IRU37:IRW37"/>
    <mergeCell ref="IRC37:IRE37"/>
    <mergeCell ref="IRF37:IRH37"/>
    <mergeCell ref="IRI37:IRK37"/>
    <mergeCell ref="IRL37:IRN37"/>
    <mergeCell ref="IYM37:IYO37"/>
    <mergeCell ref="IYP37:IYR37"/>
    <mergeCell ref="IYS37:IYU37"/>
    <mergeCell ref="IYA37:IYC37"/>
    <mergeCell ref="IYD37:IYF37"/>
    <mergeCell ref="IYG37:IYI37"/>
    <mergeCell ref="IYJ37:IYL37"/>
    <mergeCell ref="IXR37:IXT37"/>
    <mergeCell ref="IXU37:IXW37"/>
    <mergeCell ref="IXX37:IXZ37"/>
    <mergeCell ref="IXI37:IXK37"/>
    <mergeCell ref="IXL37:IXN37"/>
    <mergeCell ref="IXO37:IXQ37"/>
    <mergeCell ref="IWW37:IWY37"/>
    <mergeCell ref="IWZ37:IXB37"/>
    <mergeCell ref="IXC37:IXE37"/>
    <mergeCell ref="IXF37:IXH37"/>
    <mergeCell ref="IWN37:IWP37"/>
    <mergeCell ref="IWQ37:IWS37"/>
    <mergeCell ref="IWT37:IWV37"/>
    <mergeCell ref="IWE37:IWG37"/>
    <mergeCell ref="IWH37:IWJ37"/>
    <mergeCell ref="IWK37:IWM37"/>
    <mergeCell ref="IVS37:IVU37"/>
    <mergeCell ref="IVV37:IVX37"/>
    <mergeCell ref="IVY37:IWA37"/>
    <mergeCell ref="IWB37:IWD37"/>
    <mergeCell ref="IVJ37:IVL37"/>
    <mergeCell ref="IVM37:IVO37"/>
    <mergeCell ref="IVP37:IVR37"/>
    <mergeCell ref="IVA37:IVC37"/>
    <mergeCell ref="IVD37:IVF37"/>
    <mergeCell ref="IVG37:IVI37"/>
    <mergeCell ref="JCH37:JCJ37"/>
    <mergeCell ref="JCK37:JCM37"/>
    <mergeCell ref="JCN37:JCP37"/>
    <mergeCell ref="JBY37:JCA37"/>
    <mergeCell ref="JCB37:JCD37"/>
    <mergeCell ref="JCE37:JCG37"/>
    <mergeCell ref="JBM37:JBO37"/>
    <mergeCell ref="JBP37:JBR37"/>
    <mergeCell ref="JBS37:JBU37"/>
    <mergeCell ref="JBV37:JBX37"/>
    <mergeCell ref="JBD37:JBF37"/>
    <mergeCell ref="JBG37:JBI37"/>
    <mergeCell ref="JBJ37:JBL37"/>
    <mergeCell ref="JAU37:JAW37"/>
    <mergeCell ref="JAX37:JAZ37"/>
    <mergeCell ref="JBA37:JBC37"/>
    <mergeCell ref="JAI37:JAK37"/>
    <mergeCell ref="JAL37:JAN37"/>
    <mergeCell ref="JAO37:JAQ37"/>
    <mergeCell ref="JAR37:JAT37"/>
    <mergeCell ref="IZZ37:JAB37"/>
    <mergeCell ref="JAC37:JAE37"/>
    <mergeCell ref="JAF37:JAH37"/>
    <mergeCell ref="IZQ37:IZS37"/>
    <mergeCell ref="IZT37:IZV37"/>
    <mergeCell ref="IZW37:IZY37"/>
    <mergeCell ref="IZE37:IZG37"/>
    <mergeCell ref="IZH37:IZJ37"/>
    <mergeCell ref="IZK37:IZM37"/>
    <mergeCell ref="IZN37:IZP37"/>
    <mergeCell ref="IYV37:IYX37"/>
    <mergeCell ref="IYY37:IZA37"/>
    <mergeCell ref="IZB37:IZD37"/>
    <mergeCell ref="JGC37:JGE37"/>
    <mergeCell ref="JGF37:JGH37"/>
    <mergeCell ref="JGI37:JGK37"/>
    <mergeCell ref="JGL37:JGN37"/>
    <mergeCell ref="JFT37:JFV37"/>
    <mergeCell ref="JFW37:JFY37"/>
    <mergeCell ref="JFZ37:JGB37"/>
    <mergeCell ref="JFK37:JFM37"/>
    <mergeCell ref="JFN37:JFP37"/>
    <mergeCell ref="JFQ37:JFS37"/>
    <mergeCell ref="JEY37:JFA37"/>
    <mergeCell ref="JFB37:JFD37"/>
    <mergeCell ref="JFE37:JFG37"/>
    <mergeCell ref="JFH37:JFJ37"/>
    <mergeCell ref="JEP37:JER37"/>
    <mergeCell ref="JES37:JEU37"/>
    <mergeCell ref="JEV37:JEX37"/>
    <mergeCell ref="JEG37:JEI37"/>
    <mergeCell ref="JEJ37:JEL37"/>
    <mergeCell ref="JEM37:JEO37"/>
    <mergeCell ref="JDU37:JDW37"/>
    <mergeCell ref="JDX37:JDZ37"/>
    <mergeCell ref="JEA37:JEC37"/>
    <mergeCell ref="JED37:JEF37"/>
    <mergeCell ref="JDL37:JDN37"/>
    <mergeCell ref="JDO37:JDQ37"/>
    <mergeCell ref="JDR37:JDT37"/>
    <mergeCell ref="JDC37:JDE37"/>
    <mergeCell ref="JDF37:JDH37"/>
    <mergeCell ref="JDI37:JDK37"/>
    <mergeCell ref="JCQ37:JCS37"/>
    <mergeCell ref="JCT37:JCV37"/>
    <mergeCell ref="JCW37:JCY37"/>
    <mergeCell ref="JCZ37:JDB37"/>
    <mergeCell ref="JKA37:JKC37"/>
    <mergeCell ref="JKD37:JKF37"/>
    <mergeCell ref="JKG37:JKI37"/>
    <mergeCell ref="JJO37:JJQ37"/>
    <mergeCell ref="JJR37:JJT37"/>
    <mergeCell ref="JJU37:JJW37"/>
    <mergeCell ref="JJX37:JJZ37"/>
    <mergeCell ref="JJF37:JJH37"/>
    <mergeCell ref="JJI37:JJK37"/>
    <mergeCell ref="JJL37:JJN37"/>
    <mergeCell ref="JIW37:JIY37"/>
    <mergeCell ref="JIZ37:JJB37"/>
    <mergeCell ref="JJC37:JJE37"/>
    <mergeCell ref="JIK37:JIM37"/>
    <mergeCell ref="JIN37:JIP37"/>
    <mergeCell ref="JIQ37:JIS37"/>
    <mergeCell ref="JIT37:JIV37"/>
    <mergeCell ref="JIB37:JID37"/>
    <mergeCell ref="JIE37:JIG37"/>
    <mergeCell ref="JIH37:JIJ37"/>
    <mergeCell ref="JHS37:JHU37"/>
    <mergeCell ref="JHV37:JHX37"/>
    <mergeCell ref="JHY37:JIA37"/>
    <mergeCell ref="JHG37:JHI37"/>
    <mergeCell ref="JHJ37:JHL37"/>
    <mergeCell ref="JHM37:JHO37"/>
    <mergeCell ref="JHP37:JHR37"/>
    <mergeCell ref="JGX37:JGZ37"/>
    <mergeCell ref="JHA37:JHC37"/>
    <mergeCell ref="JHD37:JHF37"/>
    <mergeCell ref="JGO37:JGQ37"/>
    <mergeCell ref="JGR37:JGT37"/>
    <mergeCell ref="JGU37:JGW37"/>
    <mergeCell ref="JNV37:JNX37"/>
    <mergeCell ref="JNY37:JOA37"/>
    <mergeCell ref="JOB37:JOD37"/>
    <mergeCell ref="JNM37:JNO37"/>
    <mergeCell ref="JNP37:JNR37"/>
    <mergeCell ref="JNS37:JNU37"/>
    <mergeCell ref="JNA37:JNC37"/>
    <mergeCell ref="JND37:JNF37"/>
    <mergeCell ref="JNG37:JNI37"/>
    <mergeCell ref="JNJ37:JNL37"/>
    <mergeCell ref="JMR37:JMT37"/>
    <mergeCell ref="JMU37:JMW37"/>
    <mergeCell ref="JMX37:JMZ37"/>
    <mergeCell ref="JMI37:JMK37"/>
    <mergeCell ref="JML37:JMN37"/>
    <mergeCell ref="JMO37:JMQ37"/>
    <mergeCell ref="JLW37:JLY37"/>
    <mergeCell ref="JLZ37:JMB37"/>
    <mergeCell ref="JMC37:JME37"/>
    <mergeCell ref="JMF37:JMH37"/>
    <mergeCell ref="JLN37:JLP37"/>
    <mergeCell ref="JLQ37:JLS37"/>
    <mergeCell ref="JLT37:JLV37"/>
    <mergeCell ref="JLE37:JLG37"/>
    <mergeCell ref="JLH37:JLJ37"/>
    <mergeCell ref="JLK37:JLM37"/>
    <mergeCell ref="JKS37:JKU37"/>
    <mergeCell ref="JKV37:JKX37"/>
    <mergeCell ref="JKY37:JLA37"/>
    <mergeCell ref="JLB37:JLD37"/>
    <mergeCell ref="JKJ37:JKL37"/>
    <mergeCell ref="JKM37:JKO37"/>
    <mergeCell ref="JKP37:JKR37"/>
    <mergeCell ref="JRQ37:JRS37"/>
    <mergeCell ref="JRT37:JRV37"/>
    <mergeCell ref="JRW37:JRY37"/>
    <mergeCell ref="JRZ37:JSB37"/>
    <mergeCell ref="JRH37:JRJ37"/>
    <mergeCell ref="JRK37:JRM37"/>
    <mergeCell ref="JRN37:JRP37"/>
    <mergeCell ref="JQY37:JRA37"/>
    <mergeCell ref="JRB37:JRD37"/>
    <mergeCell ref="JRE37:JRG37"/>
    <mergeCell ref="JQM37:JQO37"/>
    <mergeCell ref="JQP37:JQR37"/>
    <mergeCell ref="JQS37:JQU37"/>
    <mergeCell ref="JQV37:JQX37"/>
    <mergeCell ref="JQD37:JQF37"/>
    <mergeCell ref="JQG37:JQI37"/>
    <mergeCell ref="JQJ37:JQL37"/>
    <mergeCell ref="JPU37:JPW37"/>
    <mergeCell ref="JPX37:JPZ37"/>
    <mergeCell ref="JQA37:JQC37"/>
    <mergeCell ref="JPI37:JPK37"/>
    <mergeCell ref="JPL37:JPN37"/>
    <mergeCell ref="JPO37:JPQ37"/>
    <mergeCell ref="JPR37:JPT37"/>
    <mergeCell ref="JOZ37:JPB37"/>
    <mergeCell ref="JPC37:JPE37"/>
    <mergeCell ref="JPF37:JPH37"/>
    <mergeCell ref="JOQ37:JOS37"/>
    <mergeCell ref="JOT37:JOV37"/>
    <mergeCell ref="JOW37:JOY37"/>
    <mergeCell ref="JOE37:JOG37"/>
    <mergeCell ref="JOH37:JOJ37"/>
    <mergeCell ref="JOK37:JOM37"/>
    <mergeCell ref="JON37:JOP37"/>
    <mergeCell ref="JVO37:JVQ37"/>
    <mergeCell ref="JVR37:JVT37"/>
    <mergeCell ref="JVU37:JVW37"/>
    <mergeCell ref="JVC37:JVE37"/>
    <mergeCell ref="JVF37:JVH37"/>
    <mergeCell ref="JVI37:JVK37"/>
    <mergeCell ref="JVL37:JVN37"/>
    <mergeCell ref="JUT37:JUV37"/>
    <mergeCell ref="JUW37:JUY37"/>
    <mergeCell ref="JUZ37:JVB37"/>
    <mergeCell ref="JUK37:JUM37"/>
    <mergeCell ref="JUN37:JUP37"/>
    <mergeCell ref="JUQ37:JUS37"/>
    <mergeCell ref="JTY37:JUA37"/>
    <mergeCell ref="JUB37:JUD37"/>
    <mergeCell ref="JUE37:JUG37"/>
    <mergeCell ref="JUH37:JUJ37"/>
    <mergeCell ref="JTP37:JTR37"/>
    <mergeCell ref="JTS37:JTU37"/>
    <mergeCell ref="JTV37:JTX37"/>
    <mergeCell ref="JTG37:JTI37"/>
    <mergeCell ref="JTJ37:JTL37"/>
    <mergeCell ref="JTM37:JTO37"/>
    <mergeCell ref="JSU37:JSW37"/>
    <mergeCell ref="JSX37:JSZ37"/>
    <mergeCell ref="JTA37:JTC37"/>
    <mergeCell ref="JTD37:JTF37"/>
    <mergeCell ref="JSL37:JSN37"/>
    <mergeCell ref="JSO37:JSQ37"/>
    <mergeCell ref="JSR37:JST37"/>
    <mergeCell ref="JSC37:JSE37"/>
    <mergeCell ref="JSF37:JSH37"/>
    <mergeCell ref="JSI37:JSK37"/>
    <mergeCell ref="JZJ37:JZL37"/>
    <mergeCell ref="JZM37:JZO37"/>
    <mergeCell ref="JZP37:JZR37"/>
    <mergeCell ref="JZA37:JZC37"/>
    <mergeCell ref="JZD37:JZF37"/>
    <mergeCell ref="JZG37:JZI37"/>
    <mergeCell ref="JYO37:JYQ37"/>
    <mergeCell ref="JYR37:JYT37"/>
    <mergeCell ref="JYU37:JYW37"/>
    <mergeCell ref="JYX37:JYZ37"/>
    <mergeCell ref="JYF37:JYH37"/>
    <mergeCell ref="JYI37:JYK37"/>
    <mergeCell ref="JYL37:JYN37"/>
    <mergeCell ref="JXW37:JXY37"/>
    <mergeCell ref="JXZ37:JYB37"/>
    <mergeCell ref="JYC37:JYE37"/>
    <mergeCell ref="JXK37:JXM37"/>
    <mergeCell ref="JXN37:JXP37"/>
    <mergeCell ref="JXQ37:JXS37"/>
    <mergeCell ref="JXT37:JXV37"/>
    <mergeCell ref="JXB37:JXD37"/>
    <mergeCell ref="JXE37:JXG37"/>
    <mergeCell ref="JXH37:JXJ37"/>
    <mergeCell ref="JWS37:JWU37"/>
    <mergeCell ref="JWV37:JWX37"/>
    <mergeCell ref="JWY37:JXA37"/>
    <mergeCell ref="JWG37:JWI37"/>
    <mergeCell ref="JWJ37:JWL37"/>
    <mergeCell ref="JWM37:JWO37"/>
    <mergeCell ref="JWP37:JWR37"/>
    <mergeCell ref="JVX37:JVZ37"/>
    <mergeCell ref="JWA37:JWC37"/>
    <mergeCell ref="JWD37:JWF37"/>
    <mergeCell ref="KDE37:KDG37"/>
    <mergeCell ref="KDH37:KDJ37"/>
    <mergeCell ref="KDK37:KDM37"/>
    <mergeCell ref="KDN37:KDP37"/>
    <mergeCell ref="KCV37:KCX37"/>
    <mergeCell ref="KCY37:KDA37"/>
    <mergeCell ref="KDB37:KDD37"/>
    <mergeCell ref="KCM37:KCO37"/>
    <mergeCell ref="KCP37:KCR37"/>
    <mergeCell ref="KCS37:KCU37"/>
    <mergeCell ref="KCA37:KCC37"/>
    <mergeCell ref="KCD37:KCF37"/>
    <mergeCell ref="KCG37:KCI37"/>
    <mergeCell ref="KCJ37:KCL37"/>
    <mergeCell ref="KBR37:KBT37"/>
    <mergeCell ref="KBU37:KBW37"/>
    <mergeCell ref="KBX37:KBZ37"/>
    <mergeCell ref="KBI37:KBK37"/>
    <mergeCell ref="KBL37:KBN37"/>
    <mergeCell ref="KBO37:KBQ37"/>
    <mergeCell ref="KAW37:KAY37"/>
    <mergeCell ref="KAZ37:KBB37"/>
    <mergeCell ref="KBC37:KBE37"/>
    <mergeCell ref="KBF37:KBH37"/>
    <mergeCell ref="KAN37:KAP37"/>
    <mergeCell ref="KAQ37:KAS37"/>
    <mergeCell ref="KAT37:KAV37"/>
    <mergeCell ref="KAE37:KAG37"/>
    <mergeCell ref="KAH37:KAJ37"/>
    <mergeCell ref="KAK37:KAM37"/>
    <mergeCell ref="JZS37:JZU37"/>
    <mergeCell ref="JZV37:JZX37"/>
    <mergeCell ref="JZY37:KAA37"/>
    <mergeCell ref="KAB37:KAD37"/>
    <mergeCell ref="KHC37:KHE37"/>
    <mergeCell ref="KHF37:KHH37"/>
    <mergeCell ref="KHI37:KHK37"/>
    <mergeCell ref="KGQ37:KGS37"/>
    <mergeCell ref="KGT37:KGV37"/>
    <mergeCell ref="KGW37:KGY37"/>
    <mergeCell ref="KGZ37:KHB37"/>
    <mergeCell ref="KGH37:KGJ37"/>
    <mergeCell ref="KGK37:KGM37"/>
    <mergeCell ref="KGN37:KGP37"/>
    <mergeCell ref="KFY37:KGA37"/>
    <mergeCell ref="KGB37:KGD37"/>
    <mergeCell ref="KGE37:KGG37"/>
    <mergeCell ref="KFM37:KFO37"/>
    <mergeCell ref="KFP37:KFR37"/>
    <mergeCell ref="KFS37:KFU37"/>
    <mergeCell ref="KFV37:KFX37"/>
    <mergeCell ref="KFD37:KFF37"/>
    <mergeCell ref="KFG37:KFI37"/>
    <mergeCell ref="KFJ37:KFL37"/>
    <mergeCell ref="KEU37:KEW37"/>
    <mergeCell ref="KEX37:KEZ37"/>
    <mergeCell ref="KFA37:KFC37"/>
    <mergeCell ref="KEI37:KEK37"/>
    <mergeCell ref="KEL37:KEN37"/>
    <mergeCell ref="KEO37:KEQ37"/>
    <mergeCell ref="KER37:KET37"/>
    <mergeCell ref="KDZ37:KEB37"/>
    <mergeCell ref="KEC37:KEE37"/>
    <mergeCell ref="KEF37:KEH37"/>
    <mergeCell ref="KDQ37:KDS37"/>
    <mergeCell ref="KDT37:KDV37"/>
    <mergeCell ref="KDW37:KDY37"/>
    <mergeCell ref="KKX37:KKZ37"/>
    <mergeCell ref="KLA37:KLC37"/>
    <mergeCell ref="KLD37:KLF37"/>
    <mergeCell ref="KKO37:KKQ37"/>
    <mergeCell ref="KKR37:KKT37"/>
    <mergeCell ref="KKU37:KKW37"/>
    <mergeCell ref="KKC37:KKE37"/>
    <mergeCell ref="KKF37:KKH37"/>
    <mergeCell ref="KKI37:KKK37"/>
    <mergeCell ref="KKL37:KKN37"/>
    <mergeCell ref="KJT37:KJV37"/>
    <mergeCell ref="KJW37:KJY37"/>
    <mergeCell ref="KJZ37:KKB37"/>
    <mergeCell ref="KJK37:KJM37"/>
    <mergeCell ref="KJN37:KJP37"/>
    <mergeCell ref="KJQ37:KJS37"/>
    <mergeCell ref="KIY37:KJA37"/>
    <mergeCell ref="KJB37:KJD37"/>
    <mergeCell ref="KJE37:KJG37"/>
    <mergeCell ref="KJH37:KJJ37"/>
    <mergeCell ref="KIP37:KIR37"/>
    <mergeCell ref="KIS37:KIU37"/>
    <mergeCell ref="KIV37:KIX37"/>
    <mergeCell ref="KIG37:KII37"/>
    <mergeCell ref="KIJ37:KIL37"/>
    <mergeCell ref="KIM37:KIO37"/>
    <mergeCell ref="KHU37:KHW37"/>
    <mergeCell ref="KHX37:KHZ37"/>
    <mergeCell ref="KIA37:KIC37"/>
    <mergeCell ref="KID37:KIF37"/>
    <mergeCell ref="KHL37:KHN37"/>
    <mergeCell ref="KHO37:KHQ37"/>
    <mergeCell ref="KHR37:KHT37"/>
    <mergeCell ref="KOS37:KOU37"/>
    <mergeCell ref="KOV37:KOX37"/>
    <mergeCell ref="KOY37:KPA37"/>
    <mergeCell ref="KPB37:KPD37"/>
    <mergeCell ref="KOJ37:KOL37"/>
    <mergeCell ref="KOM37:KOO37"/>
    <mergeCell ref="KOP37:KOR37"/>
    <mergeCell ref="KOA37:KOC37"/>
    <mergeCell ref="KOD37:KOF37"/>
    <mergeCell ref="KOG37:KOI37"/>
    <mergeCell ref="KNO37:KNQ37"/>
    <mergeCell ref="KNR37:KNT37"/>
    <mergeCell ref="KNU37:KNW37"/>
    <mergeCell ref="KNX37:KNZ37"/>
    <mergeCell ref="KNF37:KNH37"/>
    <mergeCell ref="KNI37:KNK37"/>
    <mergeCell ref="KNL37:KNN37"/>
    <mergeCell ref="KMW37:KMY37"/>
    <mergeCell ref="KMZ37:KNB37"/>
    <mergeCell ref="KNC37:KNE37"/>
    <mergeCell ref="KMK37:KMM37"/>
    <mergeCell ref="KMN37:KMP37"/>
    <mergeCell ref="KMQ37:KMS37"/>
    <mergeCell ref="KMT37:KMV37"/>
    <mergeCell ref="KMB37:KMD37"/>
    <mergeCell ref="KME37:KMG37"/>
    <mergeCell ref="KMH37:KMJ37"/>
    <mergeCell ref="KLS37:KLU37"/>
    <mergeCell ref="KLV37:KLX37"/>
    <mergeCell ref="KLY37:KMA37"/>
    <mergeCell ref="KLG37:KLI37"/>
    <mergeCell ref="KLJ37:KLL37"/>
    <mergeCell ref="KLM37:KLO37"/>
    <mergeCell ref="KLP37:KLR37"/>
    <mergeCell ref="KSQ37:KSS37"/>
    <mergeCell ref="KST37:KSV37"/>
    <mergeCell ref="KSW37:KSY37"/>
    <mergeCell ref="KSE37:KSG37"/>
    <mergeCell ref="KSH37:KSJ37"/>
    <mergeCell ref="KSK37:KSM37"/>
    <mergeCell ref="KSN37:KSP37"/>
    <mergeCell ref="KRV37:KRX37"/>
    <mergeCell ref="KRY37:KSA37"/>
    <mergeCell ref="KSB37:KSD37"/>
    <mergeCell ref="KRM37:KRO37"/>
    <mergeCell ref="KRP37:KRR37"/>
    <mergeCell ref="KRS37:KRU37"/>
    <mergeCell ref="KRA37:KRC37"/>
    <mergeCell ref="KRD37:KRF37"/>
    <mergeCell ref="KRG37:KRI37"/>
    <mergeCell ref="KRJ37:KRL37"/>
    <mergeCell ref="KQR37:KQT37"/>
    <mergeCell ref="KQU37:KQW37"/>
    <mergeCell ref="KQX37:KQZ37"/>
    <mergeCell ref="KQI37:KQK37"/>
    <mergeCell ref="KQL37:KQN37"/>
    <mergeCell ref="KQO37:KQQ37"/>
    <mergeCell ref="KPW37:KPY37"/>
    <mergeCell ref="KPZ37:KQB37"/>
    <mergeCell ref="KQC37:KQE37"/>
    <mergeCell ref="KQF37:KQH37"/>
    <mergeCell ref="KPN37:KPP37"/>
    <mergeCell ref="KPQ37:KPS37"/>
    <mergeCell ref="KPT37:KPV37"/>
    <mergeCell ref="KPE37:KPG37"/>
    <mergeCell ref="KPH37:KPJ37"/>
    <mergeCell ref="KPK37:KPM37"/>
    <mergeCell ref="KWL37:KWN37"/>
    <mergeCell ref="KWO37:KWQ37"/>
    <mergeCell ref="KWR37:KWT37"/>
    <mergeCell ref="KWC37:KWE37"/>
    <mergeCell ref="KWF37:KWH37"/>
    <mergeCell ref="KWI37:KWK37"/>
    <mergeCell ref="KVQ37:KVS37"/>
    <mergeCell ref="KVT37:KVV37"/>
    <mergeCell ref="KVW37:KVY37"/>
    <mergeCell ref="KVZ37:KWB37"/>
    <mergeCell ref="KVH37:KVJ37"/>
    <mergeCell ref="KVK37:KVM37"/>
    <mergeCell ref="KVN37:KVP37"/>
    <mergeCell ref="KUY37:KVA37"/>
    <mergeCell ref="KVB37:KVD37"/>
    <mergeCell ref="KVE37:KVG37"/>
    <mergeCell ref="KUM37:KUO37"/>
    <mergeCell ref="KUP37:KUR37"/>
    <mergeCell ref="KUS37:KUU37"/>
    <mergeCell ref="KUV37:KUX37"/>
    <mergeCell ref="KUD37:KUF37"/>
    <mergeCell ref="KUG37:KUI37"/>
    <mergeCell ref="KUJ37:KUL37"/>
    <mergeCell ref="KTU37:KTW37"/>
    <mergeCell ref="KTX37:KTZ37"/>
    <mergeCell ref="KUA37:KUC37"/>
    <mergeCell ref="KTI37:KTK37"/>
    <mergeCell ref="KTL37:KTN37"/>
    <mergeCell ref="KTO37:KTQ37"/>
    <mergeCell ref="KTR37:KTT37"/>
    <mergeCell ref="KSZ37:KTB37"/>
    <mergeCell ref="KTC37:KTE37"/>
    <mergeCell ref="KTF37:KTH37"/>
    <mergeCell ref="LAG37:LAI37"/>
    <mergeCell ref="LAJ37:LAL37"/>
    <mergeCell ref="LAM37:LAO37"/>
    <mergeCell ref="LAP37:LAR37"/>
    <mergeCell ref="KZX37:KZZ37"/>
    <mergeCell ref="LAA37:LAC37"/>
    <mergeCell ref="LAD37:LAF37"/>
    <mergeCell ref="KZO37:KZQ37"/>
    <mergeCell ref="KZR37:KZT37"/>
    <mergeCell ref="KZU37:KZW37"/>
    <mergeCell ref="KZC37:KZE37"/>
    <mergeCell ref="KZF37:KZH37"/>
    <mergeCell ref="KZI37:KZK37"/>
    <mergeCell ref="KZL37:KZN37"/>
    <mergeCell ref="KYT37:KYV37"/>
    <mergeCell ref="KYW37:KYY37"/>
    <mergeCell ref="KYZ37:KZB37"/>
    <mergeCell ref="KYK37:KYM37"/>
    <mergeCell ref="KYN37:KYP37"/>
    <mergeCell ref="KYQ37:KYS37"/>
    <mergeCell ref="KXY37:KYA37"/>
    <mergeCell ref="KYB37:KYD37"/>
    <mergeCell ref="KYE37:KYG37"/>
    <mergeCell ref="KYH37:KYJ37"/>
    <mergeCell ref="KXP37:KXR37"/>
    <mergeCell ref="KXS37:KXU37"/>
    <mergeCell ref="KXV37:KXX37"/>
    <mergeCell ref="KXG37:KXI37"/>
    <mergeCell ref="KXJ37:KXL37"/>
    <mergeCell ref="KXM37:KXO37"/>
    <mergeCell ref="KWU37:KWW37"/>
    <mergeCell ref="KWX37:KWZ37"/>
    <mergeCell ref="KXA37:KXC37"/>
    <mergeCell ref="KXD37:KXF37"/>
    <mergeCell ref="LEE37:LEG37"/>
    <mergeCell ref="LEH37:LEJ37"/>
    <mergeCell ref="LEK37:LEM37"/>
    <mergeCell ref="LDS37:LDU37"/>
    <mergeCell ref="LDV37:LDX37"/>
    <mergeCell ref="LDY37:LEA37"/>
    <mergeCell ref="LEB37:LED37"/>
    <mergeCell ref="LDJ37:LDL37"/>
    <mergeCell ref="LDM37:LDO37"/>
    <mergeCell ref="LDP37:LDR37"/>
    <mergeCell ref="LDA37:LDC37"/>
    <mergeCell ref="LDD37:LDF37"/>
    <mergeCell ref="LDG37:LDI37"/>
    <mergeCell ref="LCO37:LCQ37"/>
    <mergeCell ref="LCR37:LCT37"/>
    <mergeCell ref="LCU37:LCW37"/>
    <mergeCell ref="LCX37:LCZ37"/>
    <mergeCell ref="LCF37:LCH37"/>
    <mergeCell ref="LCI37:LCK37"/>
    <mergeCell ref="LCL37:LCN37"/>
    <mergeCell ref="LBW37:LBY37"/>
    <mergeCell ref="LBZ37:LCB37"/>
    <mergeCell ref="LCC37:LCE37"/>
    <mergeCell ref="LBK37:LBM37"/>
    <mergeCell ref="LBN37:LBP37"/>
    <mergeCell ref="LBQ37:LBS37"/>
    <mergeCell ref="LBT37:LBV37"/>
    <mergeCell ref="LBB37:LBD37"/>
    <mergeCell ref="LBE37:LBG37"/>
    <mergeCell ref="LBH37:LBJ37"/>
    <mergeCell ref="LAS37:LAU37"/>
    <mergeCell ref="LAV37:LAX37"/>
    <mergeCell ref="LAY37:LBA37"/>
    <mergeCell ref="LHZ37:LIB37"/>
    <mergeCell ref="LIC37:LIE37"/>
    <mergeCell ref="LIF37:LIH37"/>
    <mergeCell ref="LHQ37:LHS37"/>
    <mergeCell ref="LHT37:LHV37"/>
    <mergeCell ref="LHW37:LHY37"/>
    <mergeCell ref="LHE37:LHG37"/>
    <mergeCell ref="LHH37:LHJ37"/>
    <mergeCell ref="LHK37:LHM37"/>
    <mergeCell ref="LHN37:LHP37"/>
    <mergeCell ref="LGV37:LGX37"/>
    <mergeCell ref="LGY37:LHA37"/>
    <mergeCell ref="LHB37:LHD37"/>
    <mergeCell ref="LGM37:LGO37"/>
    <mergeCell ref="LGP37:LGR37"/>
    <mergeCell ref="LGS37:LGU37"/>
    <mergeCell ref="LGA37:LGC37"/>
    <mergeCell ref="LGD37:LGF37"/>
    <mergeCell ref="LGG37:LGI37"/>
    <mergeCell ref="LGJ37:LGL37"/>
    <mergeCell ref="LFR37:LFT37"/>
    <mergeCell ref="LFU37:LFW37"/>
    <mergeCell ref="LFX37:LFZ37"/>
    <mergeCell ref="LFI37:LFK37"/>
    <mergeCell ref="LFL37:LFN37"/>
    <mergeCell ref="LFO37:LFQ37"/>
    <mergeCell ref="LEW37:LEY37"/>
    <mergeCell ref="LEZ37:LFB37"/>
    <mergeCell ref="LFC37:LFE37"/>
    <mergeCell ref="LFF37:LFH37"/>
    <mergeCell ref="LEN37:LEP37"/>
    <mergeCell ref="LEQ37:LES37"/>
    <mergeCell ref="LET37:LEV37"/>
    <mergeCell ref="LLU37:LLW37"/>
    <mergeCell ref="LLX37:LLZ37"/>
    <mergeCell ref="LMA37:LMC37"/>
    <mergeCell ref="LMD37:LMF37"/>
    <mergeCell ref="LLL37:LLN37"/>
    <mergeCell ref="LLO37:LLQ37"/>
    <mergeCell ref="LLR37:LLT37"/>
    <mergeCell ref="LLC37:LLE37"/>
    <mergeCell ref="LLF37:LLH37"/>
    <mergeCell ref="LLI37:LLK37"/>
    <mergeCell ref="LKQ37:LKS37"/>
    <mergeCell ref="LKT37:LKV37"/>
    <mergeCell ref="LKW37:LKY37"/>
    <mergeCell ref="LKZ37:LLB37"/>
    <mergeCell ref="LKH37:LKJ37"/>
    <mergeCell ref="LKK37:LKM37"/>
    <mergeCell ref="LKN37:LKP37"/>
    <mergeCell ref="LJY37:LKA37"/>
    <mergeCell ref="LKB37:LKD37"/>
    <mergeCell ref="LKE37:LKG37"/>
    <mergeCell ref="LJM37:LJO37"/>
    <mergeCell ref="LJP37:LJR37"/>
    <mergeCell ref="LJS37:LJU37"/>
    <mergeCell ref="LJV37:LJX37"/>
    <mergeCell ref="LJD37:LJF37"/>
    <mergeCell ref="LJG37:LJI37"/>
    <mergeCell ref="LJJ37:LJL37"/>
    <mergeCell ref="LIU37:LIW37"/>
    <mergeCell ref="LIX37:LIZ37"/>
    <mergeCell ref="LJA37:LJC37"/>
    <mergeCell ref="LII37:LIK37"/>
    <mergeCell ref="LIL37:LIN37"/>
    <mergeCell ref="LIO37:LIQ37"/>
    <mergeCell ref="LIR37:LIT37"/>
    <mergeCell ref="LPS37:LPU37"/>
    <mergeCell ref="LPV37:LPX37"/>
    <mergeCell ref="LPY37:LQA37"/>
    <mergeCell ref="LPG37:LPI37"/>
    <mergeCell ref="LPJ37:LPL37"/>
    <mergeCell ref="LPM37:LPO37"/>
    <mergeCell ref="LPP37:LPR37"/>
    <mergeCell ref="LOX37:LOZ37"/>
    <mergeCell ref="LPA37:LPC37"/>
    <mergeCell ref="LPD37:LPF37"/>
    <mergeCell ref="LOO37:LOQ37"/>
    <mergeCell ref="LOR37:LOT37"/>
    <mergeCell ref="LOU37:LOW37"/>
    <mergeCell ref="LOC37:LOE37"/>
    <mergeCell ref="LOF37:LOH37"/>
    <mergeCell ref="LOI37:LOK37"/>
    <mergeCell ref="LOL37:LON37"/>
    <mergeCell ref="LNT37:LNV37"/>
    <mergeCell ref="LNW37:LNY37"/>
    <mergeCell ref="LNZ37:LOB37"/>
    <mergeCell ref="LNK37:LNM37"/>
    <mergeCell ref="LNN37:LNP37"/>
    <mergeCell ref="LNQ37:LNS37"/>
    <mergeCell ref="LMY37:LNA37"/>
    <mergeCell ref="LNB37:LND37"/>
    <mergeCell ref="LNE37:LNG37"/>
    <mergeCell ref="LNH37:LNJ37"/>
    <mergeCell ref="LMP37:LMR37"/>
    <mergeCell ref="LMS37:LMU37"/>
    <mergeCell ref="LMV37:LMX37"/>
    <mergeCell ref="LMG37:LMI37"/>
    <mergeCell ref="LMJ37:LML37"/>
    <mergeCell ref="LMM37:LMO37"/>
    <mergeCell ref="LTN37:LTP37"/>
    <mergeCell ref="LTQ37:LTS37"/>
    <mergeCell ref="LTT37:LTV37"/>
    <mergeCell ref="LTE37:LTG37"/>
    <mergeCell ref="LTH37:LTJ37"/>
    <mergeCell ref="LTK37:LTM37"/>
    <mergeCell ref="LSS37:LSU37"/>
    <mergeCell ref="LSV37:LSX37"/>
    <mergeCell ref="LSY37:LTA37"/>
    <mergeCell ref="LTB37:LTD37"/>
    <mergeCell ref="LSJ37:LSL37"/>
    <mergeCell ref="LSM37:LSO37"/>
    <mergeCell ref="LSP37:LSR37"/>
    <mergeCell ref="LSA37:LSC37"/>
    <mergeCell ref="LSD37:LSF37"/>
    <mergeCell ref="LSG37:LSI37"/>
    <mergeCell ref="LRO37:LRQ37"/>
    <mergeCell ref="LRR37:LRT37"/>
    <mergeCell ref="LRU37:LRW37"/>
    <mergeCell ref="LRX37:LRZ37"/>
    <mergeCell ref="LRF37:LRH37"/>
    <mergeCell ref="LRI37:LRK37"/>
    <mergeCell ref="LRL37:LRN37"/>
    <mergeCell ref="LQW37:LQY37"/>
    <mergeCell ref="LQZ37:LRB37"/>
    <mergeCell ref="LRC37:LRE37"/>
    <mergeCell ref="LQK37:LQM37"/>
    <mergeCell ref="LQN37:LQP37"/>
    <mergeCell ref="LQQ37:LQS37"/>
    <mergeCell ref="LQT37:LQV37"/>
    <mergeCell ref="LQB37:LQD37"/>
    <mergeCell ref="LQE37:LQG37"/>
    <mergeCell ref="LQH37:LQJ37"/>
    <mergeCell ref="LXI37:LXK37"/>
    <mergeCell ref="LXL37:LXN37"/>
    <mergeCell ref="LXO37:LXQ37"/>
    <mergeCell ref="LXR37:LXT37"/>
    <mergeCell ref="LWZ37:LXB37"/>
    <mergeCell ref="LXC37:LXE37"/>
    <mergeCell ref="LXF37:LXH37"/>
    <mergeCell ref="LWQ37:LWS37"/>
    <mergeCell ref="LWT37:LWV37"/>
    <mergeCell ref="LWW37:LWY37"/>
    <mergeCell ref="LWE37:LWG37"/>
    <mergeCell ref="LWH37:LWJ37"/>
    <mergeCell ref="LWK37:LWM37"/>
    <mergeCell ref="LWN37:LWP37"/>
    <mergeCell ref="LVV37:LVX37"/>
    <mergeCell ref="LVY37:LWA37"/>
    <mergeCell ref="LWB37:LWD37"/>
    <mergeCell ref="LVM37:LVO37"/>
    <mergeCell ref="LVP37:LVR37"/>
    <mergeCell ref="LVS37:LVU37"/>
    <mergeCell ref="LVA37:LVC37"/>
    <mergeCell ref="LVD37:LVF37"/>
    <mergeCell ref="LVG37:LVI37"/>
    <mergeCell ref="LVJ37:LVL37"/>
    <mergeCell ref="LUR37:LUT37"/>
    <mergeCell ref="LUU37:LUW37"/>
    <mergeCell ref="LUX37:LUZ37"/>
    <mergeCell ref="LUI37:LUK37"/>
    <mergeCell ref="LUL37:LUN37"/>
    <mergeCell ref="LUO37:LUQ37"/>
    <mergeCell ref="LTW37:LTY37"/>
    <mergeCell ref="LTZ37:LUB37"/>
    <mergeCell ref="LUC37:LUE37"/>
    <mergeCell ref="LUF37:LUH37"/>
    <mergeCell ref="MBG37:MBI37"/>
    <mergeCell ref="MBJ37:MBL37"/>
    <mergeCell ref="MBM37:MBO37"/>
    <mergeCell ref="MAU37:MAW37"/>
    <mergeCell ref="MAX37:MAZ37"/>
    <mergeCell ref="MBA37:MBC37"/>
    <mergeCell ref="MBD37:MBF37"/>
    <mergeCell ref="MAL37:MAN37"/>
    <mergeCell ref="MAO37:MAQ37"/>
    <mergeCell ref="MAR37:MAT37"/>
    <mergeCell ref="MAC37:MAE37"/>
    <mergeCell ref="MAF37:MAH37"/>
    <mergeCell ref="MAI37:MAK37"/>
    <mergeCell ref="LZQ37:LZS37"/>
    <mergeCell ref="LZT37:LZV37"/>
    <mergeCell ref="LZW37:LZY37"/>
    <mergeCell ref="LZZ37:MAB37"/>
    <mergeCell ref="LZH37:LZJ37"/>
    <mergeCell ref="LZK37:LZM37"/>
    <mergeCell ref="LZN37:LZP37"/>
    <mergeCell ref="LYY37:LZA37"/>
    <mergeCell ref="LZB37:LZD37"/>
    <mergeCell ref="LZE37:LZG37"/>
    <mergeCell ref="LYM37:LYO37"/>
    <mergeCell ref="LYP37:LYR37"/>
    <mergeCell ref="LYS37:LYU37"/>
    <mergeCell ref="LYV37:LYX37"/>
    <mergeCell ref="LYD37:LYF37"/>
    <mergeCell ref="LYG37:LYI37"/>
    <mergeCell ref="LYJ37:LYL37"/>
    <mergeCell ref="LXU37:LXW37"/>
    <mergeCell ref="LXX37:LXZ37"/>
    <mergeCell ref="LYA37:LYC37"/>
    <mergeCell ref="MFB37:MFD37"/>
    <mergeCell ref="MFE37:MFG37"/>
    <mergeCell ref="MFH37:MFJ37"/>
    <mergeCell ref="MES37:MEU37"/>
    <mergeCell ref="MEV37:MEX37"/>
    <mergeCell ref="MEY37:MFA37"/>
    <mergeCell ref="MEG37:MEI37"/>
    <mergeCell ref="MEJ37:MEL37"/>
    <mergeCell ref="MEM37:MEO37"/>
    <mergeCell ref="MEP37:MER37"/>
    <mergeCell ref="MDX37:MDZ37"/>
    <mergeCell ref="MEA37:MEC37"/>
    <mergeCell ref="MED37:MEF37"/>
    <mergeCell ref="MDO37:MDQ37"/>
    <mergeCell ref="MDR37:MDT37"/>
    <mergeCell ref="MDU37:MDW37"/>
    <mergeCell ref="MDC37:MDE37"/>
    <mergeCell ref="MDF37:MDH37"/>
    <mergeCell ref="MDI37:MDK37"/>
    <mergeCell ref="MDL37:MDN37"/>
    <mergeCell ref="MCT37:MCV37"/>
    <mergeCell ref="MCW37:MCY37"/>
    <mergeCell ref="MCZ37:MDB37"/>
    <mergeCell ref="MCK37:MCM37"/>
    <mergeCell ref="MCN37:MCP37"/>
    <mergeCell ref="MCQ37:MCS37"/>
    <mergeCell ref="MBY37:MCA37"/>
    <mergeCell ref="MCB37:MCD37"/>
    <mergeCell ref="MCE37:MCG37"/>
    <mergeCell ref="MCH37:MCJ37"/>
    <mergeCell ref="MBP37:MBR37"/>
    <mergeCell ref="MBS37:MBU37"/>
    <mergeCell ref="MBV37:MBX37"/>
    <mergeCell ref="MIW37:MIY37"/>
    <mergeCell ref="MIZ37:MJB37"/>
    <mergeCell ref="MJC37:MJE37"/>
    <mergeCell ref="MJF37:MJH37"/>
    <mergeCell ref="MIN37:MIP37"/>
    <mergeCell ref="MIQ37:MIS37"/>
    <mergeCell ref="MIT37:MIV37"/>
    <mergeCell ref="MIE37:MIG37"/>
    <mergeCell ref="MIH37:MIJ37"/>
    <mergeCell ref="MIK37:MIM37"/>
    <mergeCell ref="MHS37:MHU37"/>
    <mergeCell ref="MHV37:MHX37"/>
    <mergeCell ref="MHY37:MIA37"/>
    <mergeCell ref="MIB37:MID37"/>
    <mergeCell ref="MHJ37:MHL37"/>
    <mergeCell ref="MHM37:MHO37"/>
    <mergeCell ref="MHP37:MHR37"/>
    <mergeCell ref="MHA37:MHC37"/>
    <mergeCell ref="MHD37:MHF37"/>
    <mergeCell ref="MHG37:MHI37"/>
    <mergeCell ref="MGO37:MGQ37"/>
    <mergeCell ref="MGR37:MGT37"/>
    <mergeCell ref="MGU37:MGW37"/>
    <mergeCell ref="MGX37:MGZ37"/>
    <mergeCell ref="MGF37:MGH37"/>
    <mergeCell ref="MGI37:MGK37"/>
    <mergeCell ref="MGL37:MGN37"/>
    <mergeCell ref="MFW37:MFY37"/>
    <mergeCell ref="MFZ37:MGB37"/>
    <mergeCell ref="MGC37:MGE37"/>
    <mergeCell ref="MFK37:MFM37"/>
    <mergeCell ref="MFN37:MFP37"/>
    <mergeCell ref="MFQ37:MFS37"/>
    <mergeCell ref="MFT37:MFV37"/>
    <mergeCell ref="MMU37:MMW37"/>
    <mergeCell ref="MMX37:MMZ37"/>
    <mergeCell ref="MNA37:MNC37"/>
    <mergeCell ref="MMI37:MMK37"/>
    <mergeCell ref="MML37:MMN37"/>
    <mergeCell ref="MMO37:MMQ37"/>
    <mergeCell ref="MMR37:MMT37"/>
    <mergeCell ref="MLZ37:MMB37"/>
    <mergeCell ref="MMC37:MME37"/>
    <mergeCell ref="MMF37:MMH37"/>
    <mergeCell ref="MLQ37:MLS37"/>
    <mergeCell ref="MLT37:MLV37"/>
    <mergeCell ref="MLW37:MLY37"/>
    <mergeCell ref="MLE37:MLG37"/>
    <mergeCell ref="MLH37:MLJ37"/>
    <mergeCell ref="MLK37:MLM37"/>
    <mergeCell ref="MLN37:MLP37"/>
    <mergeCell ref="MKV37:MKX37"/>
    <mergeCell ref="MKY37:MLA37"/>
    <mergeCell ref="MLB37:MLD37"/>
    <mergeCell ref="MKM37:MKO37"/>
    <mergeCell ref="MKP37:MKR37"/>
    <mergeCell ref="MKS37:MKU37"/>
    <mergeCell ref="MKA37:MKC37"/>
    <mergeCell ref="MKD37:MKF37"/>
    <mergeCell ref="MKG37:MKI37"/>
    <mergeCell ref="MKJ37:MKL37"/>
    <mergeCell ref="MJR37:MJT37"/>
    <mergeCell ref="MJU37:MJW37"/>
    <mergeCell ref="MJX37:MJZ37"/>
    <mergeCell ref="MJI37:MJK37"/>
    <mergeCell ref="MJL37:MJN37"/>
    <mergeCell ref="MJO37:MJQ37"/>
    <mergeCell ref="MQP37:MQR37"/>
    <mergeCell ref="MQS37:MQU37"/>
    <mergeCell ref="MQV37:MQX37"/>
    <mergeCell ref="MQG37:MQI37"/>
    <mergeCell ref="MQJ37:MQL37"/>
    <mergeCell ref="MQM37:MQO37"/>
    <mergeCell ref="MPU37:MPW37"/>
    <mergeCell ref="MPX37:MPZ37"/>
    <mergeCell ref="MQA37:MQC37"/>
    <mergeCell ref="MQD37:MQF37"/>
    <mergeCell ref="MPL37:MPN37"/>
    <mergeCell ref="MPO37:MPQ37"/>
    <mergeCell ref="MPR37:MPT37"/>
    <mergeCell ref="MPC37:MPE37"/>
    <mergeCell ref="MPF37:MPH37"/>
    <mergeCell ref="MPI37:MPK37"/>
    <mergeCell ref="MOQ37:MOS37"/>
    <mergeCell ref="MOT37:MOV37"/>
    <mergeCell ref="MOW37:MOY37"/>
    <mergeCell ref="MOZ37:MPB37"/>
    <mergeCell ref="MOH37:MOJ37"/>
    <mergeCell ref="MOK37:MOM37"/>
    <mergeCell ref="MON37:MOP37"/>
    <mergeCell ref="MNY37:MOA37"/>
    <mergeCell ref="MOB37:MOD37"/>
    <mergeCell ref="MOE37:MOG37"/>
    <mergeCell ref="MNM37:MNO37"/>
    <mergeCell ref="MNP37:MNR37"/>
    <mergeCell ref="MNS37:MNU37"/>
    <mergeCell ref="MNV37:MNX37"/>
    <mergeCell ref="MND37:MNF37"/>
    <mergeCell ref="MNG37:MNI37"/>
    <mergeCell ref="MNJ37:MNL37"/>
    <mergeCell ref="MUK37:MUM37"/>
    <mergeCell ref="MUN37:MUP37"/>
    <mergeCell ref="MUQ37:MUS37"/>
    <mergeCell ref="MUT37:MUV37"/>
    <mergeCell ref="MUB37:MUD37"/>
    <mergeCell ref="MUE37:MUG37"/>
    <mergeCell ref="MUH37:MUJ37"/>
    <mergeCell ref="MTS37:MTU37"/>
    <mergeCell ref="MTV37:MTX37"/>
    <mergeCell ref="MTY37:MUA37"/>
    <mergeCell ref="MTG37:MTI37"/>
    <mergeCell ref="MTJ37:MTL37"/>
    <mergeCell ref="MTM37:MTO37"/>
    <mergeCell ref="MTP37:MTR37"/>
    <mergeCell ref="MSX37:MSZ37"/>
    <mergeCell ref="MTA37:MTC37"/>
    <mergeCell ref="MTD37:MTF37"/>
    <mergeCell ref="MSO37:MSQ37"/>
    <mergeCell ref="MSR37:MST37"/>
    <mergeCell ref="MSU37:MSW37"/>
    <mergeCell ref="MSC37:MSE37"/>
    <mergeCell ref="MSF37:MSH37"/>
    <mergeCell ref="MSI37:MSK37"/>
    <mergeCell ref="MSL37:MSN37"/>
    <mergeCell ref="MRT37:MRV37"/>
    <mergeCell ref="MRW37:MRY37"/>
    <mergeCell ref="MRZ37:MSB37"/>
    <mergeCell ref="MRK37:MRM37"/>
    <mergeCell ref="MRN37:MRP37"/>
    <mergeCell ref="MRQ37:MRS37"/>
    <mergeCell ref="MQY37:MRA37"/>
    <mergeCell ref="MRB37:MRD37"/>
    <mergeCell ref="MRE37:MRG37"/>
    <mergeCell ref="MRH37:MRJ37"/>
    <mergeCell ref="MYI37:MYK37"/>
    <mergeCell ref="MYL37:MYN37"/>
    <mergeCell ref="MYO37:MYQ37"/>
    <mergeCell ref="MXW37:MXY37"/>
    <mergeCell ref="MXZ37:MYB37"/>
    <mergeCell ref="MYC37:MYE37"/>
    <mergeCell ref="MYF37:MYH37"/>
    <mergeCell ref="MXN37:MXP37"/>
    <mergeCell ref="MXQ37:MXS37"/>
    <mergeCell ref="MXT37:MXV37"/>
    <mergeCell ref="MXE37:MXG37"/>
    <mergeCell ref="MXH37:MXJ37"/>
    <mergeCell ref="MXK37:MXM37"/>
    <mergeCell ref="MWS37:MWU37"/>
    <mergeCell ref="MWV37:MWX37"/>
    <mergeCell ref="MWY37:MXA37"/>
    <mergeCell ref="MXB37:MXD37"/>
    <mergeCell ref="MWJ37:MWL37"/>
    <mergeCell ref="MWM37:MWO37"/>
    <mergeCell ref="MWP37:MWR37"/>
    <mergeCell ref="MWA37:MWC37"/>
    <mergeCell ref="MWD37:MWF37"/>
    <mergeCell ref="MWG37:MWI37"/>
    <mergeCell ref="MVO37:MVQ37"/>
    <mergeCell ref="MVR37:MVT37"/>
    <mergeCell ref="MVU37:MVW37"/>
    <mergeCell ref="MVX37:MVZ37"/>
    <mergeCell ref="MVF37:MVH37"/>
    <mergeCell ref="MVI37:MVK37"/>
    <mergeCell ref="MVL37:MVN37"/>
    <mergeCell ref="MUW37:MUY37"/>
    <mergeCell ref="MUZ37:MVB37"/>
    <mergeCell ref="MVC37:MVE37"/>
    <mergeCell ref="NCD37:NCF37"/>
    <mergeCell ref="NCG37:NCI37"/>
    <mergeCell ref="NCJ37:NCL37"/>
    <mergeCell ref="NBU37:NBW37"/>
    <mergeCell ref="NBX37:NBZ37"/>
    <mergeCell ref="NCA37:NCC37"/>
    <mergeCell ref="NBI37:NBK37"/>
    <mergeCell ref="NBL37:NBN37"/>
    <mergeCell ref="NBO37:NBQ37"/>
    <mergeCell ref="NBR37:NBT37"/>
    <mergeCell ref="NAZ37:NBB37"/>
    <mergeCell ref="NBC37:NBE37"/>
    <mergeCell ref="NBF37:NBH37"/>
    <mergeCell ref="NAQ37:NAS37"/>
    <mergeCell ref="NAT37:NAV37"/>
    <mergeCell ref="NAW37:NAY37"/>
    <mergeCell ref="NAE37:NAG37"/>
    <mergeCell ref="NAH37:NAJ37"/>
    <mergeCell ref="NAK37:NAM37"/>
    <mergeCell ref="NAN37:NAP37"/>
    <mergeCell ref="MZV37:MZX37"/>
    <mergeCell ref="MZY37:NAA37"/>
    <mergeCell ref="NAB37:NAD37"/>
    <mergeCell ref="MZM37:MZO37"/>
    <mergeCell ref="MZP37:MZR37"/>
    <mergeCell ref="MZS37:MZU37"/>
    <mergeCell ref="MZA37:MZC37"/>
    <mergeCell ref="MZD37:MZF37"/>
    <mergeCell ref="MZG37:MZI37"/>
    <mergeCell ref="MZJ37:MZL37"/>
    <mergeCell ref="MYR37:MYT37"/>
    <mergeCell ref="MYU37:MYW37"/>
    <mergeCell ref="MYX37:MYZ37"/>
    <mergeCell ref="NFY37:NGA37"/>
    <mergeCell ref="NGB37:NGD37"/>
    <mergeCell ref="NGE37:NGG37"/>
    <mergeCell ref="NGH37:NGJ37"/>
    <mergeCell ref="NFP37:NFR37"/>
    <mergeCell ref="NFS37:NFU37"/>
    <mergeCell ref="NFV37:NFX37"/>
    <mergeCell ref="NFG37:NFI37"/>
    <mergeCell ref="NFJ37:NFL37"/>
    <mergeCell ref="NFM37:NFO37"/>
    <mergeCell ref="NEU37:NEW37"/>
    <mergeCell ref="NEX37:NEZ37"/>
    <mergeCell ref="NFA37:NFC37"/>
    <mergeCell ref="NFD37:NFF37"/>
    <mergeCell ref="NEL37:NEN37"/>
    <mergeCell ref="NEO37:NEQ37"/>
    <mergeCell ref="NER37:NET37"/>
    <mergeCell ref="NEC37:NEE37"/>
    <mergeCell ref="NEF37:NEH37"/>
    <mergeCell ref="NEI37:NEK37"/>
    <mergeCell ref="NDQ37:NDS37"/>
    <mergeCell ref="NDT37:NDV37"/>
    <mergeCell ref="NDW37:NDY37"/>
    <mergeCell ref="NDZ37:NEB37"/>
    <mergeCell ref="NDH37:NDJ37"/>
    <mergeCell ref="NDK37:NDM37"/>
    <mergeCell ref="NDN37:NDP37"/>
    <mergeCell ref="NCY37:NDA37"/>
    <mergeCell ref="NDB37:NDD37"/>
    <mergeCell ref="NDE37:NDG37"/>
    <mergeCell ref="NCM37:NCO37"/>
    <mergeCell ref="NCP37:NCR37"/>
    <mergeCell ref="NCS37:NCU37"/>
    <mergeCell ref="NCV37:NCX37"/>
    <mergeCell ref="NJW37:NJY37"/>
    <mergeCell ref="NJZ37:NKB37"/>
    <mergeCell ref="NKC37:NKE37"/>
    <mergeCell ref="NJK37:NJM37"/>
    <mergeCell ref="NJN37:NJP37"/>
    <mergeCell ref="NJQ37:NJS37"/>
    <mergeCell ref="NJT37:NJV37"/>
    <mergeCell ref="NJB37:NJD37"/>
    <mergeCell ref="NJE37:NJG37"/>
    <mergeCell ref="NJH37:NJJ37"/>
    <mergeCell ref="NIS37:NIU37"/>
    <mergeCell ref="NIV37:NIX37"/>
    <mergeCell ref="NIY37:NJA37"/>
    <mergeCell ref="NIG37:NII37"/>
    <mergeCell ref="NIJ37:NIL37"/>
    <mergeCell ref="NIM37:NIO37"/>
    <mergeCell ref="NIP37:NIR37"/>
    <mergeCell ref="NHX37:NHZ37"/>
    <mergeCell ref="NIA37:NIC37"/>
    <mergeCell ref="NID37:NIF37"/>
    <mergeCell ref="NHO37:NHQ37"/>
    <mergeCell ref="NHR37:NHT37"/>
    <mergeCell ref="NHU37:NHW37"/>
    <mergeCell ref="NHC37:NHE37"/>
    <mergeCell ref="NHF37:NHH37"/>
    <mergeCell ref="NHI37:NHK37"/>
    <mergeCell ref="NHL37:NHN37"/>
    <mergeCell ref="NGT37:NGV37"/>
    <mergeCell ref="NGW37:NGY37"/>
    <mergeCell ref="NGZ37:NHB37"/>
    <mergeCell ref="NGK37:NGM37"/>
    <mergeCell ref="NGN37:NGP37"/>
    <mergeCell ref="NGQ37:NGS37"/>
    <mergeCell ref="NNR37:NNT37"/>
    <mergeCell ref="NNU37:NNW37"/>
    <mergeCell ref="NNX37:NNZ37"/>
    <mergeCell ref="NNI37:NNK37"/>
    <mergeCell ref="NNL37:NNN37"/>
    <mergeCell ref="NNO37:NNQ37"/>
    <mergeCell ref="NMW37:NMY37"/>
    <mergeCell ref="NMZ37:NNB37"/>
    <mergeCell ref="NNC37:NNE37"/>
    <mergeCell ref="NNF37:NNH37"/>
    <mergeCell ref="NMN37:NMP37"/>
    <mergeCell ref="NMQ37:NMS37"/>
    <mergeCell ref="NMT37:NMV37"/>
    <mergeCell ref="NME37:NMG37"/>
    <mergeCell ref="NMH37:NMJ37"/>
    <mergeCell ref="NMK37:NMM37"/>
    <mergeCell ref="NLS37:NLU37"/>
    <mergeCell ref="NLV37:NLX37"/>
    <mergeCell ref="NLY37:NMA37"/>
    <mergeCell ref="NMB37:NMD37"/>
    <mergeCell ref="NLJ37:NLL37"/>
    <mergeCell ref="NLM37:NLO37"/>
    <mergeCell ref="NLP37:NLR37"/>
    <mergeCell ref="NLA37:NLC37"/>
    <mergeCell ref="NLD37:NLF37"/>
    <mergeCell ref="NLG37:NLI37"/>
    <mergeCell ref="NKO37:NKQ37"/>
    <mergeCell ref="NKR37:NKT37"/>
    <mergeCell ref="NKU37:NKW37"/>
    <mergeCell ref="NKX37:NKZ37"/>
    <mergeCell ref="NKF37:NKH37"/>
    <mergeCell ref="NKI37:NKK37"/>
    <mergeCell ref="NKL37:NKN37"/>
    <mergeCell ref="NRM37:NRO37"/>
    <mergeCell ref="NRP37:NRR37"/>
    <mergeCell ref="NRS37:NRU37"/>
    <mergeCell ref="NRV37:NRX37"/>
    <mergeCell ref="NRD37:NRF37"/>
    <mergeCell ref="NRG37:NRI37"/>
    <mergeCell ref="NRJ37:NRL37"/>
    <mergeCell ref="NQU37:NQW37"/>
    <mergeCell ref="NQX37:NQZ37"/>
    <mergeCell ref="NRA37:NRC37"/>
    <mergeCell ref="NQI37:NQK37"/>
    <mergeCell ref="NQL37:NQN37"/>
    <mergeCell ref="NQO37:NQQ37"/>
    <mergeCell ref="NQR37:NQT37"/>
    <mergeCell ref="NPZ37:NQB37"/>
    <mergeCell ref="NQC37:NQE37"/>
    <mergeCell ref="NQF37:NQH37"/>
    <mergeCell ref="NPQ37:NPS37"/>
    <mergeCell ref="NPT37:NPV37"/>
    <mergeCell ref="NPW37:NPY37"/>
    <mergeCell ref="NPE37:NPG37"/>
    <mergeCell ref="NPH37:NPJ37"/>
    <mergeCell ref="NPK37:NPM37"/>
    <mergeCell ref="NPN37:NPP37"/>
    <mergeCell ref="NOV37:NOX37"/>
    <mergeCell ref="NOY37:NPA37"/>
    <mergeCell ref="NPB37:NPD37"/>
    <mergeCell ref="NOM37:NOO37"/>
    <mergeCell ref="NOP37:NOR37"/>
    <mergeCell ref="NOS37:NOU37"/>
    <mergeCell ref="NOA37:NOC37"/>
    <mergeCell ref="NOD37:NOF37"/>
    <mergeCell ref="NOG37:NOI37"/>
    <mergeCell ref="NOJ37:NOL37"/>
    <mergeCell ref="NVK37:NVM37"/>
    <mergeCell ref="NVN37:NVP37"/>
    <mergeCell ref="NVQ37:NVS37"/>
    <mergeCell ref="NUY37:NVA37"/>
    <mergeCell ref="NVB37:NVD37"/>
    <mergeCell ref="NVE37:NVG37"/>
    <mergeCell ref="NVH37:NVJ37"/>
    <mergeCell ref="NUP37:NUR37"/>
    <mergeCell ref="NUS37:NUU37"/>
    <mergeCell ref="NUV37:NUX37"/>
    <mergeCell ref="NUG37:NUI37"/>
    <mergeCell ref="NUJ37:NUL37"/>
    <mergeCell ref="NUM37:NUO37"/>
    <mergeCell ref="NTU37:NTW37"/>
    <mergeCell ref="NTX37:NTZ37"/>
    <mergeCell ref="NUA37:NUC37"/>
    <mergeCell ref="NUD37:NUF37"/>
    <mergeCell ref="NTL37:NTN37"/>
    <mergeCell ref="NTO37:NTQ37"/>
    <mergeCell ref="NTR37:NTT37"/>
    <mergeCell ref="NTC37:NTE37"/>
    <mergeCell ref="NTF37:NTH37"/>
    <mergeCell ref="NTI37:NTK37"/>
    <mergeCell ref="NSQ37:NSS37"/>
    <mergeCell ref="NST37:NSV37"/>
    <mergeCell ref="NSW37:NSY37"/>
    <mergeCell ref="NSZ37:NTB37"/>
    <mergeCell ref="NSH37:NSJ37"/>
    <mergeCell ref="NSK37:NSM37"/>
    <mergeCell ref="NSN37:NSP37"/>
    <mergeCell ref="NRY37:NSA37"/>
    <mergeCell ref="NSB37:NSD37"/>
    <mergeCell ref="NSE37:NSG37"/>
    <mergeCell ref="NZF37:NZH37"/>
    <mergeCell ref="NZI37:NZK37"/>
    <mergeCell ref="NZL37:NZN37"/>
    <mergeCell ref="NYW37:NYY37"/>
    <mergeCell ref="NYZ37:NZB37"/>
    <mergeCell ref="NZC37:NZE37"/>
    <mergeCell ref="NYK37:NYM37"/>
    <mergeCell ref="NYN37:NYP37"/>
    <mergeCell ref="NYQ37:NYS37"/>
    <mergeCell ref="NYT37:NYV37"/>
    <mergeCell ref="NYB37:NYD37"/>
    <mergeCell ref="NYE37:NYG37"/>
    <mergeCell ref="NYH37:NYJ37"/>
    <mergeCell ref="NXS37:NXU37"/>
    <mergeCell ref="NXV37:NXX37"/>
    <mergeCell ref="NXY37:NYA37"/>
    <mergeCell ref="NXG37:NXI37"/>
    <mergeCell ref="NXJ37:NXL37"/>
    <mergeCell ref="NXM37:NXO37"/>
    <mergeCell ref="NXP37:NXR37"/>
    <mergeCell ref="NWX37:NWZ37"/>
    <mergeCell ref="NXA37:NXC37"/>
    <mergeCell ref="NXD37:NXF37"/>
    <mergeCell ref="NWO37:NWQ37"/>
    <mergeCell ref="NWR37:NWT37"/>
    <mergeCell ref="NWU37:NWW37"/>
    <mergeCell ref="NWC37:NWE37"/>
    <mergeCell ref="NWF37:NWH37"/>
    <mergeCell ref="NWI37:NWK37"/>
    <mergeCell ref="NWL37:NWN37"/>
    <mergeCell ref="NVT37:NVV37"/>
    <mergeCell ref="NVW37:NVY37"/>
    <mergeCell ref="NVZ37:NWB37"/>
    <mergeCell ref="ODA37:ODC37"/>
    <mergeCell ref="ODD37:ODF37"/>
    <mergeCell ref="ODG37:ODI37"/>
    <mergeCell ref="ODJ37:ODL37"/>
    <mergeCell ref="OCR37:OCT37"/>
    <mergeCell ref="OCU37:OCW37"/>
    <mergeCell ref="OCX37:OCZ37"/>
    <mergeCell ref="OCI37:OCK37"/>
    <mergeCell ref="OCL37:OCN37"/>
    <mergeCell ref="OCO37:OCQ37"/>
    <mergeCell ref="OBW37:OBY37"/>
    <mergeCell ref="OBZ37:OCB37"/>
    <mergeCell ref="OCC37:OCE37"/>
    <mergeCell ref="OCF37:OCH37"/>
    <mergeCell ref="OBN37:OBP37"/>
    <mergeCell ref="OBQ37:OBS37"/>
    <mergeCell ref="OBT37:OBV37"/>
    <mergeCell ref="OBE37:OBG37"/>
    <mergeCell ref="OBH37:OBJ37"/>
    <mergeCell ref="OBK37:OBM37"/>
    <mergeCell ref="OAS37:OAU37"/>
    <mergeCell ref="OAV37:OAX37"/>
    <mergeCell ref="OAY37:OBA37"/>
    <mergeCell ref="OBB37:OBD37"/>
    <mergeCell ref="OAJ37:OAL37"/>
    <mergeCell ref="OAM37:OAO37"/>
    <mergeCell ref="OAP37:OAR37"/>
    <mergeCell ref="OAA37:OAC37"/>
    <mergeCell ref="OAD37:OAF37"/>
    <mergeCell ref="OAG37:OAI37"/>
    <mergeCell ref="NZO37:NZQ37"/>
    <mergeCell ref="NZR37:NZT37"/>
    <mergeCell ref="NZU37:NZW37"/>
    <mergeCell ref="NZX37:NZZ37"/>
    <mergeCell ref="OGY37:OHA37"/>
    <mergeCell ref="OHB37:OHD37"/>
    <mergeCell ref="OHE37:OHG37"/>
    <mergeCell ref="OGM37:OGO37"/>
    <mergeCell ref="OGP37:OGR37"/>
    <mergeCell ref="OGS37:OGU37"/>
    <mergeCell ref="OGV37:OGX37"/>
    <mergeCell ref="OGD37:OGF37"/>
    <mergeCell ref="OGG37:OGI37"/>
    <mergeCell ref="OGJ37:OGL37"/>
    <mergeCell ref="OFU37:OFW37"/>
    <mergeCell ref="OFX37:OFZ37"/>
    <mergeCell ref="OGA37:OGC37"/>
    <mergeCell ref="OFI37:OFK37"/>
    <mergeCell ref="OFL37:OFN37"/>
    <mergeCell ref="OFO37:OFQ37"/>
    <mergeCell ref="OFR37:OFT37"/>
    <mergeCell ref="OEZ37:OFB37"/>
    <mergeCell ref="OFC37:OFE37"/>
    <mergeCell ref="OFF37:OFH37"/>
    <mergeCell ref="OEQ37:OES37"/>
    <mergeCell ref="OET37:OEV37"/>
    <mergeCell ref="OEW37:OEY37"/>
    <mergeCell ref="OEE37:OEG37"/>
    <mergeCell ref="OEH37:OEJ37"/>
    <mergeCell ref="OEK37:OEM37"/>
    <mergeCell ref="OEN37:OEP37"/>
    <mergeCell ref="ODV37:ODX37"/>
    <mergeCell ref="ODY37:OEA37"/>
    <mergeCell ref="OEB37:OED37"/>
    <mergeCell ref="ODM37:ODO37"/>
    <mergeCell ref="ODP37:ODR37"/>
    <mergeCell ref="ODS37:ODU37"/>
    <mergeCell ref="OKT37:OKV37"/>
    <mergeCell ref="OKW37:OKY37"/>
    <mergeCell ref="OKZ37:OLB37"/>
    <mergeCell ref="OKK37:OKM37"/>
    <mergeCell ref="OKN37:OKP37"/>
    <mergeCell ref="OKQ37:OKS37"/>
    <mergeCell ref="OJY37:OKA37"/>
    <mergeCell ref="OKB37:OKD37"/>
    <mergeCell ref="OKE37:OKG37"/>
    <mergeCell ref="OKH37:OKJ37"/>
    <mergeCell ref="OJP37:OJR37"/>
    <mergeCell ref="OJS37:OJU37"/>
    <mergeCell ref="OJV37:OJX37"/>
    <mergeCell ref="OJG37:OJI37"/>
    <mergeCell ref="OJJ37:OJL37"/>
    <mergeCell ref="OJM37:OJO37"/>
    <mergeCell ref="OIU37:OIW37"/>
    <mergeCell ref="OIX37:OIZ37"/>
    <mergeCell ref="OJA37:OJC37"/>
    <mergeCell ref="OJD37:OJF37"/>
    <mergeCell ref="OIL37:OIN37"/>
    <mergeCell ref="OIO37:OIQ37"/>
    <mergeCell ref="OIR37:OIT37"/>
    <mergeCell ref="OIC37:OIE37"/>
    <mergeCell ref="OIF37:OIH37"/>
    <mergeCell ref="OII37:OIK37"/>
    <mergeCell ref="OHQ37:OHS37"/>
    <mergeCell ref="OHT37:OHV37"/>
    <mergeCell ref="OHW37:OHY37"/>
    <mergeCell ref="OHZ37:OIB37"/>
    <mergeCell ref="OHH37:OHJ37"/>
    <mergeCell ref="OHK37:OHM37"/>
    <mergeCell ref="OHN37:OHP37"/>
    <mergeCell ref="OOO37:OOQ37"/>
    <mergeCell ref="OOR37:OOT37"/>
    <mergeCell ref="OOU37:OOW37"/>
    <mergeCell ref="OOX37:OOZ37"/>
    <mergeCell ref="OOF37:OOH37"/>
    <mergeCell ref="OOI37:OOK37"/>
    <mergeCell ref="OOL37:OON37"/>
    <mergeCell ref="ONW37:ONY37"/>
    <mergeCell ref="ONZ37:OOB37"/>
    <mergeCell ref="OOC37:OOE37"/>
    <mergeCell ref="ONK37:ONM37"/>
    <mergeCell ref="ONN37:ONP37"/>
    <mergeCell ref="ONQ37:ONS37"/>
    <mergeCell ref="ONT37:ONV37"/>
    <mergeCell ref="ONB37:OND37"/>
    <mergeCell ref="ONE37:ONG37"/>
    <mergeCell ref="ONH37:ONJ37"/>
    <mergeCell ref="OMS37:OMU37"/>
    <mergeCell ref="OMV37:OMX37"/>
    <mergeCell ref="OMY37:ONA37"/>
    <mergeCell ref="OMG37:OMI37"/>
    <mergeCell ref="OMJ37:OML37"/>
    <mergeCell ref="OMM37:OMO37"/>
    <mergeCell ref="OMP37:OMR37"/>
    <mergeCell ref="OLX37:OLZ37"/>
    <mergeCell ref="OMA37:OMC37"/>
    <mergeCell ref="OMD37:OMF37"/>
    <mergeCell ref="OLO37:OLQ37"/>
    <mergeCell ref="OLR37:OLT37"/>
    <mergeCell ref="OLU37:OLW37"/>
    <mergeCell ref="OLC37:OLE37"/>
    <mergeCell ref="OLF37:OLH37"/>
    <mergeCell ref="OLI37:OLK37"/>
    <mergeCell ref="OLL37:OLN37"/>
    <mergeCell ref="OSM37:OSO37"/>
    <mergeCell ref="OSP37:OSR37"/>
    <mergeCell ref="OSS37:OSU37"/>
    <mergeCell ref="OSA37:OSC37"/>
    <mergeCell ref="OSD37:OSF37"/>
    <mergeCell ref="OSG37:OSI37"/>
    <mergeCell ref="OSJ37:OSL37"/>
    <mergeCell ref="ORR37:ORT37"/>
    <mergeCell ref="ORU37:ORW37"/>
    <mergeCell ref="ORX37:ORZ37"/>
    <mergeCell ref="ORI37:ORK37"/>
    <mergeCell ref="ORL37:ORN37"/>
    <mergeCell ref="ORO37:ORQ37"/>
    <mergeCell ref="OQW37:OQY37"/>
    <mergeCell ref="OQZ37:ORB37"/>
    <mergeCell ref="ORC37:ORE37"/>
    <mergeCell ref="ORF37:ORH37"/>
    <mergeCell ref="OQN37:OQP37"/>
    <mergeCell ref="OQQ37:OQS37"/>
    <mergeCell ref="OQT37:OQV37"/>
    <mergeCell ref="OQE37:OQG37"/>
    <mergeCell ref="OQH37:OQJ37"/>
    <mergeCell ref="OQK37:OQM37"/>
    <mergeCell ref="OPS37:OPU37"/>
    <mergeCell ref="OPV37:OPX37"/>
    <mergeCell ref="OPY37:OQA37"/>
    <mergeCell ref="OQB37:OQD37"/>
    <mergeCell ref="OPJ37:OPL37"/>
    <mergeCell ref="OPM37:OPO37"/>
    <mergeCell ref="OPP37:OPR37"/>
    <mergeCell ref="OPA37:OPC37"/>
    <mergeCell ref="OPD37:OPF37"/>
    <mergeCell ref="OPG37:OPI37"/>
    <mergeCell ref="OWH37:OWJ37"/>
    <mergeCell ref="OWK37:OWM37"/>
    <mergeCell ref="OWN37:OWP37"/>
    <mergeCell ref="OVY37:OWA37"/>
    <mergeCell ref="OWB37:OWD37"/>
    <mergeCell ref="OWE37:OWG37"/>
    <mergeCell ref="OVM37:OVO37"/>
    <mergeCell ref="OVP37:OVR37"/>
    <mergeCell ref="OVS37:OVU37"/>
    <mergeCell ref="OVV37:OVX37"/>
    <mergeCell ref="OVD37:OVF37"/>
    <mergeCell ref="OVG37:OVI37"/>
    <mergeCell ref="OVJ37:OVL37"/>
    <mergeCell ref="OUU37:OUW37"/>
    <mergeCell ref="OUX37:OUZ37"/>
    <mergeCell ref="OVA37:OVC37"/>
    <mergeCell ref="OUI37:OUK37"/>
    <mergeCell ref="OUL37:OUN37"/>
    <mergeCell ref="OUO37:OUQ37"/>
    <mergeCell ref="OUR37:OUT37"/>
    <mergeCell ref="OTZ37:OUB37"/>
    <mergeCell ref="OUC37:OUE37"/>
    <mergeCell ref="OUF37:OUH37"/>
    <mergeCell ref="OTQ37:OTS37"/>
    <mergeCell ref="OTT37:OTV37"/>
    <mergeCell ref="OTW37:OTY37"/>
    <mergeCell ref="OTE37:OTG37"/>
    <mergeCell ref="OTH37:OTJ37"/>
    <mergeCell ref="OTK37:OTM37"/>
    <mergeCell ref="OTN37:OTP37"/>
    <mergeCell ref="OSV37:OSX37"/>
    <mergeCell ref="OSY37:OTA37"/>
    <mergeCell ref="OTB37:OTD37"/>
    <mergeCell ref="PAC37:PAE37"/>
    <mergeCell ref="PAF37:PAH37"/>
    <mergeCell ref="PAI37:PAK37"/>
    <mergeCell ref="PAL37:PAN37"/>
    <mergeCell ref="OZT37:OZV37"/>
    <mergeCell ref="OZW37:OZY37"/>
    <mergeCell ref="OZZ37:PAB37"/>
    <mergeCell ref="OZK37:OZM37"/>
    <mergeCell ref="OZN37:OZP37"/>
    <mergeCell ref="OZQ37:OZS37"/>
    <mergeCell ref="OYY37:OZA37"/>
    <mergeCell ref="OZB37:OZD37"/>
    <mergeCell ref="OZE37:OZG37"/>
    <mergeCell ref="OZH37:OZJ37"/>
    <mergeCell ref="OYP37:OYR37"/>
    <mergeCell ref="OYS37:OYU37"/>
    <mergeCell ref="OYV37:OYX37"/>
    <mergeCell ref="OYG37:OYI37"/>
    <mergeCell ref="OYJ37:OYL37"/>
    <mergeCell ref="OYM37:OYO37"/>
    <mergeCell ref="OXU37:OXW37"/>
    <mergeCell ref="OXX37:OXZ37"/>
    <mergeCell ref="OYA37:OYC37"/>
    <mergeCell ref="OYD37:OYF37"/>
    <mergeCell ref="OXL37:OXN37"/>
    <mergeCell ref="OXO37:OXQ37"/>
    <mergeCell ref="OXR37:OXT37"/>
    <mergeCell ref="OXC37:OXE37"/>
    <mergeCell ref="OXF37:OXH37"/>
    <mergeCell ref="OXI37:OXK37"/>
    <mergeCell ref="OWQ37:OWS37"/>
    <mergeCell ref="OWT37:OWV37"/>
    <mergeCell ref="OWW37:OWY37"/>
    <mergeCell ref="OWZ37:OXB37"/>
    <mergeCell ref="PEA37:PEC37"/>
    <mergeCell ref="PED37:PEF37"/>
    <mergeCell ref="PEG37:PEI37"/>
    <mergeCell ref="PDO37:PDQ37"/>
    <mergeCell ref="PDR37:PDT37"/>
    <mergeCell ref="PDU37:PDW37"/>
    <mergeCell ref="PDX37:PDZ37"/>
    <mergeCell ref="PDF37:PDH37"/>
    <mergeCell ref="PDI37:PDK37"/>
    <mergeCell ref="PDL37:PDN37"/>
    <mergeCell ref="PCW37:PCY37"/>
    <mergeCell ref="PCZ37:PDB37"/>
    <mergeCell ref="PDC37:PDE37"/>
    <mergeCell ref="PCK37:PCM37"/>
    <mergeCell ref="PCN37:PCP37"/>
    <mergeCell ref="PCQ37:PCS37"/>
    <mergeCell ref="PCT37:PCV37"/>
    <mergeCell ref="PCB37:PCD37"/>
    <mergeCell ref="PCE37:PCG37"/>
    <mergeCell ref="PCH37:PCJ37"/>
    <mergeCell ref="PBS37:PBU37"/>
    <mergeCell ref="PBV37:PBX37"/>
    <mergeCell ref="PBY37:PCA37"/>
    <mergeCell ref="PBG37:PBI37"/>
    <mergeCell ref="PBJ37:PBL37"/>
    <mergeCell ref="PBM37:PBO37"/>
    <mergeCell ref="PBP37:PBR37"/>
    <mergeCell ref="PAX37:PAZ37"/>
    <mergeCell ref="PBA37:PBC37"/>
    <mergeCell ref="PBD37:PBF37"/>
    <mergeCell ref="PAO37:PAQ37"/>
    <mergeCell ref="PAR37:PAT37"/>
    <mergeCell ref="PAU37:PAW37"/>
    <mergeCell ref="PHV37:PHX37"/>
    <mergeCell ref="PHY37:PIA37"/>
    <mergeCell ref="PIB37:PID37"/>
    <mergeCell ref="PHM37:PHO37"/>
    <mergeCell ref="PHP37:PHR37"/>
    <mergeCell ref="PHS37:PHU37"/>
    <mergeCell ref="PHA37:PHC37"/>
    <mergeCell ref="PHD37:PHF37"/>
    <mergeCell ref="PHG37:PHI37"/>
    <mergeCell ref="PHJ37:PHL37"/>
    <mergeCell ref="PGR37:PGT37"/>
    <mergeCell ref="PGU37:PGW37"/>
    <mergeCell ref="PGX37:PGZ37"/>
    <mergeCell ref="PGI37:PGK37"/>
    <mergeCell ref="PGL37:PGN37"/>
    <mergeCell ref="PGO37:PGQ37"/>
    <mergeCell ref="PFW37:PFY37"/>
    <mergeCell ref="PFZ37:PGB37"/>
    <mergeCell ref="PGC37:PGE37"/>
    <mergeCell ref="PGF37:PGH37"/>
    <mergeCell ref="PFN37:PFP37"/>
    <mergeCell ref="PFQ37:PFS37"/>
    <mergeCell ref="PFT37:PFV37"/>
    <mergeCell ref="PFE37:PFG37"/>
    <mergeCell ref="PFH37:PFJ37"/>
    <mergeCell ref="PFK37:PFM37"/>
    <mergeCell ref="PES37:PEU37"/>
    <mergeCell ref="PEV37:PEX37"/>
    <mergeCell ref="PEY37:PFA37"/>
    <mergeCell ref="PFB37:PFD37"/>
    <mergeCell ref="PEJ37:PEL37"/>
    <mergeCell ref="PEM37:PEO37"/>
    <mergeCell ref="PEP37:PER37"/>
    <mergeCell ref="PLQ37:PLS37"/>
    <mergeCell ref="PLT37:PLV37"/>
    <mergeCell ref="PLW37:PLY37"/>
    <mergeCell ref="PLZ37:PMB37"/>
    <mergeCell ref="PLH37:PLJ37"/>
    <mergeCell ref="PLK37:PLM37"/>
    <mergeCell ref="PLN37:PLP37"/>
    <mergeCell ref="PKY37:PLA37"/>
    <mergeCell ref="PLB37:PLD37"/>
    <mergeCell ref="PLE37:PLG37"/>
    <mergeCell ref="PKM37:PKO37"/>
    <mergeCell ref="PKP37:PKR37"/>
    <mergeCell ref="PKS37:PKU37"/>
    <mergeCell ref="PKV37:PKX37"/>
    <mergeCell ref="PKD37:PKF37"/>
    <mergeCell ref="PKG37:PKI37"/>
    <mergeCell ref="PKJ37:PKL37"/>
    <mergeCell ref="PJU37:PJW37"/>
    <mergeCell ref="PJX37:PJZ37"/>
    <mergeCell ref="PKA37:PKC37"/>
    <mergeCell ref="PJI37:PJK37"/>
    <mergeCell ref="PJL37:PJN37"/>
    <mergeCell ref="PJO37:PJQ37"/>
    <mergeCell ref="PJR37:PJT37"/>
    <mergeCell ref="PIZ37:PJB37"/>
    <mergeCell ref="PJC37:PJE37"/>
    <mergeCell ref="PJF37:PJH37"/>
    <mergeCell ref="PIQ37:PIS37"/>
    <mergeCell ref="PIT37:PIV37"/>
    <mergeCell ref="PIW37:PIY37"/>
    <mergeCell ref="PIE37:PIG37"/>
    <mergeCell ref="PIH37:PIJ37"/>
    <mergeCell ref="PIK37:PIM37"/>
    <mergeCell ref="PIN37:PIP37"/>
    <mergeCell ref="PPO37:PPQ37"/>
    <mergeCell ref="PPR37:PPT37"/>
    <mergeCell ref="PPU37:PPW37"/>
    <mergeCell ref="PPC37:PPE37"/>
    <mergeCell ref="PPF37:PPH37"/>
    <mergeCell ref="PPI37:PPK37"/>
    <mergeCell ref="PPL37:PPN37"/>
    <mergeCell ref="POT37:POV37"/>
    <mergeCell ref="POW37:POY37"/>
    <mergeCell ref="POZ37:PPB37"/>
    <mergeCell ref="POK37:POM37"/>
    <mergeCell ref="PON37:POP37"/>
    <mergeCell ref="POQ37:POS37"/>
    <mergeCell ref="PNY37:POA37"/>
    <mergeCell ref="POB37:POD37"/>
    <mergeCell ref="POE37:POG37"/>
    <mergeCell ref="POH37:POJ37"/>
    <mergeCell ref="PNP37:PNR37"/>
    <mergeCell ref="PNS37:PNU37"/>
    <mergeCell ref="PNV37:PNX37"/>
    <mergeCell ref="PNG37:PNI37"/>
    <mergeCell ref="PNJ37:PNL37"/>
    <mergeCell ref="PNM37:PNO37"/>
    <mergeCell ref="PMU37:PMW37"/>
    <mergeCell ref="PMX37:PMZ37"/>
    <mergeCell ref="PNA37:PNC37"/>
    <mergeCell ref="PND37:PNF37"/>
    <mergeCell ref="PML37:PMN37"/>
    <mergeCell ref="PMO37:PMQ37"/>
    <mergeCell ref="PMR37:PMT37"/>
    <mergeCell ref="PMC37:PME37"/>
    <mergeCell ref="PMF37:PMH37"/>
    <mergeCell ref="PMI37:PMK37"/>
    <mergeCell ref="PTJ37:PTL37"/>
    <mergeCell ref="PTM37:PTO37"/>
    <mergeCell ref="PTP37:PTR37"/>
    <mergeCell ref="PTA37:PTC37"/>
    <mergeCell ref="PTD37:PTF37"/>
    <mergeCell ref="PTG37:PTI37"/>
    <mergeCell ref="PSO37:PSQ37"/>
    <mergeCell ref="PSR37:PST37"/>
    <mergeCell ref="PSU37:PSW37"/>
    <mergeCell ref="PSX37:PSZ37"/>
    <mergeCell ref="PSF37:PSH37"/>
    <mergeCell ref="PSI37:PSK37"/>
    <mergeCell ref="PSL37:PSN37"/>
    <mergeCell ref="PRW37:PRY37"/>
    <mergeCell ref="PRZ37:PSB37"/>
    <mergeCell ref="PSC37:PSE37"/>
    <mergeCell ref="PRK37:PRM37"/>
    <mergeCell ref="PRN37:PRP37"/>
    <mergeCell ref="PRQ37:PRS37"/>
    <mergeCell ref="PRT37:PRV37"/>
    <mergeCell ref="PRB37:PRD37"/>
    <mergeCell ref="PRE37:PRG37"/>
    <mergeCell ref="PRH37:PRJ37"/>
    <mergeCell ref="PQS37:PQU37"/>
    <mergeCell ref="PQV37:PQX37"/>
    <mergeCell ref="PQY37:PRA37"/>
    <mergeCell ref="PQG37:PQI37"/>
    <mergeCell ref="PQJ37:PQL37"/>
    <mergeCell ref="PQM37:PQO37"/>
    <mergeCell ref="PQP37:PQR37"/>
    <mergeCell ref="PPX37:PPZ37"/>
    <mergeCell ref="PQA37:PQC37"/>
    <mergeCell ref="PQD37:PQF37"/>
    <mergeCell ref="PXE37:PXG37"/>
    <mergeCell ref="PXH37:PXJ37"/>
    <mergeCell ref="PXK37:PXM37"/>
    <mergeCell ref="PXN37:PXP37"/>
    <mergeCell ref="PWV37:PWX37"/>
    <mergeCell ref="PWY37:PXA37"/>
    <mergeCell ref="PXB37:PXD37"/>
    <mergeCell ref="PWM37:PWO37"/>
    <mergeCell ref="PWP37:PWR37"/>
    <mergeCell ref="PWS37:PWU37"/>
    <mergeCell ref="PWA37:PWC37"/>
    <mergeCell ref="PWD37:PWF37"/>
    <mergeCell ref="PWG37:PWI37"/>
    <mergeCell ref="PWJ37:PWL37"/>
    <mergeCell ref="PVR37:PVT37"/>
    <mergeCell ref="PVU37:PVW37"/>
    <mergeCell ref="PVX37:PVZ37"/>
    <mergeCell ref="PVI37:PVK37"/>
    <mergeCell ref="PVL37:PVN37"/>
    <mergeCell ref="PVO37:PVQ37"/>
    <mergeCell ref="PUW37:PUY37"/>
    <mergeCell ref="PUZ37:PVB37"/>
    <mergeCell ref="PVC37:PVE37"/>
    <mergeCell ref="PVF37:PVH37"/>
    <mergeCell ref="PUN37:PUP37"/>
    <mergeCell ref="PUQ37:PUS37"/>
    <mergeCell ref="PUT37:PUV37"/>
    <mergeCell ref="PUE37:PUG37"/>
    <mergeCell ref="PUH37:PUJ37"/>
    <mergeCell ref="PUK37:PUM37"/>
    <mergeCell ref="PTS37:PTU37"/>
    <mergeCell ref="PTV37:PTX37"/>
    <mergeCell ref="PTY37:PUA37"/>
    <mergeCell ref="PUB37:PUD37"/>
    <mergeCell ref="QBC37:QBE37"/>
    <mergeCell ref="QBF37:QBH37"/>
    <mergeCell ref="QBI37:QBK37"/>
    <mergeCell ref="QAQ37:QAS37"/>
    <mergeCell ref="QAT37:QAV37"/>
    <mergeCell ref="QAW37:QAY37"/>
    <mergeCell ref="QAZ37:QBB37"/>
    <mergeCell ref="QAH37:QAJ37"/>
    <mergeCell ref="QAK37:QAM37"/>
    <mergeCell ref="QAN37:QAP37"/>
    <mergeCell ref="PZY37:QAA37"/>
    <mergeCell ref="QAB37:QAD37"/>
    <mergeCell ref="QAE37:QAG37"/>
    <mergeCell ref="PZM37:PZO37"/>
    <mergeCell ref="PZP37:PZR37"/>
    <mergeCell ref="PZS37:PZU37"/>
    <mergeCell ref="PZV37:PZX37"/>
    <mergeCell ref="PZD37:PZF37"/>
    <mergeCell ref="PZG37:PZI37"/>
    <mergeCell ref="PZJ37:PZL37"/>
    <mergeCell ref="PYU37:PYW37"/>
    <mergeCell ref="PYX37:PYZ37"/>
    <mergeCell ref="PZA37:PZC37"/>
    <mergeCell ref="PYI37:PYK37"/>
    <mergeCell ref="PYL37:PYN37"/>
    <mergeCell ref="PYO37:PYQ37"/>
    <mergeCell ref="PYR37:PYT37"/>
    <mergeCell ref="PXZ37:PYB37"/>
    <mergeCell ref="PYC37:PYE37"/>
    <mergeCell ref="PYF37:PYH37"/>
    <mergeCell ref="PXQ37:PXS37"/>
    <mergeCell ref="PXT37:PXV37"/>
    <mergeCell ref="PXW37:PXY37"/>
    <mergeCell ref="QEX37:QEZ37"/>
    <mergeCell ref="QFA37:QFC37"/>
    <mergeCell ref="QFD37:QFF37"/>
    <mergeCell ref="QEO37:QEQ37"/>
    <mergeCell ref="QER37:QET37"/>
    <mergeCell ref="QEU37:QEW37"/>
    <mergeCell ref="QEC37:QEE37"/>
    <mergeCell ref="QEF37:QEH37"/>
    <mergeCell ref="QEI37:QEK37"/>
    <mergeCell ref="QEL37:QEN37"/>
    <mergeCell ref="QDT37:QDV37"/>
    <mergeCell ref="QDW37:QDY37"/>
    <mergeCell ref="QDZ37:QEB37"/>
    <mergeCell ref="QDK37:QDM37"/>
    <mergeCell ref="QDN37:QDP37"/>
    <mergeCell ref="QDQ37:QDS37"/>
    <mergeCell ref="QCY37:QDA37"/>
    <mergeCell ref="QDB37:QDD37"/>
    <mergeCell ref="QDE37:QDG37"/>
    <mergeCell ref="QDH37:QDJ37"/>
    <mergeCell ref="QCP37:QCR37"/>
    <mergeCell ref="QCS37:QCU37"/>
    <mergeCell ref="QCV37:QCX37"/>
    <mergeCell ref="QCG37:QCI37"/>
    <mergeCell ref="QCJ37:QCL37"/>
    <mergeCell ref="QCM37:QCO37"/>
    <mergeCell ref="QBU37:QBW37"/>
    <mergeCell ref="QBX37:QBZ37"/>
    <mergeCell ref="QCA37:QCC37"/>
    <mergeCell ref="QCD37:QCF37"/>
    <mergeCell ref="QBL37:QBN37"/>
    <mergeCell ref="QBO37:QBQ37"/>
    <mergeCell ref="QBR37:QBT37"/>
    <mergeCell ref="QIS37:QIU37"/>
    <mergeCell ref="QIV37:QIX37"/>
    <mergeCell ref="QIY37:QJA37"/>
    <mergeCell ref="QJB37:QJD37"/>
    <mergeCell ref="QIJ37:QIL37"/>
    <mergeCell ref="QIM37:QIO37"/>
    <mergeCell ref="QIP37:QIR37"/>
    <mergeCell ref="QIA37:QIC37"/>
    <mergeCell ref="QID37:QIF37"/>
    <mergeCell ref="QIG37:QII37"/>
    <mergeCell ref="QHO37:QHQ37"/>
    <mergeCell ref="QHR37:QHT37"/>
    <mergeCell ref="QHU37:QHW37"/>
    <mergeCell ref="QHX37:QHZ37"/>
    <mergeCell ref="QHF37:QHH37"/>
    <mergeCell ref="QHI37:QHK37"/>
    <mergeCell ref="QHL37:QHN37"/>
    <mergeCell ref="QGW37:QGY37"/>
    <mergeCell ref="QGZ37:QHB37"/>
    <mergeCell ref="QHC37:QHE37"/>
    <mergeCell ref="QGK37:QGM37"/>
    <mergeCell ref="QGN37:QGP37"/>
    <mergeCell ref="QGQ37:QGS37"/>
    <mergeCell ref="QGT37:QGV37"/>
    <mergeCell ref="QGB37:QGD37"/>
    <mergeCell ref="QGE37:QGG37"/>
    <mergeCell ref="QGH37:QGJ37"/>
    <mergeCell ref="QFS37:QFU37"/>
    <mergeCell ref="QFV37:QFX37"/>
    <mergeCell ref="QFY37:QGA37"/>
    <mergeCell ref="QFG37:QFI37"/>
    <mergeCell ref="QFJ37:QFL37"/>
    <mergeCell ref="QFM37:QFO37"/>
    <mergeCell ref="QFP37:QFR37"/>
    <mergeCell ref="QMQ37:QMS37"/>
    <mergeCell ref="QMT37:QMV37"/>
    <mergeCell ref="QMW37:QMY37"/>
    <mergeCell ref="QME37:QMG37"/>
    <mergeCell ref="QMH37:QMJ37"/>
    <mergeCell ref="QMK37:QMM37"/>
    <mergeCell ref="QMN37:QMP37"/>
    <mergeCell ref="QLV37:QLX37"/>
    <mergeCell ref="QLY37:QMA37"/>
    <mergeCell ref="QMB37:QMD37"/>
    <mergeCell ref="QLM37:QLO37"/>
    <mergeCell ref="QLP37:QLR37"/>
    <mergeCell ref="QLS37:QLU37"/>
    <mergeCell ref="QLA37:QLC37"/>
    <mergeCell ref="QLD37:QLF37"/>
    <mergeCell ref="QLG37:QLI37"/>
    <mergeCell ref="QLJ37:QLL37"/>
    <mergeCell ref="QKR37:QKT37"/>
    <mergeCell ref="QKU37:QKW37"/>
    <mergeCell ref="QKX37:QKZ37"/>
    <mergeCell ref="QKI37:QKK37"/>
    <mergeCell ref="QKL37:QKN37"/>
    <mergeCell ref="QKO37:QKQ37"/>
    <mergeCell ref="QJW37:QJY37"/>
    <mergeCell ref="QJZ37:QKB37"/>
    <mergeCell ref="QKC37:QKE37"/>
    <mergeCell ref="QKF37:QKH37"/>
    <mergeCell ref="QJN37:QJP37"/>
    <mergeCell ref="QJQ37:QJS37"/>
    <mergeCell ref="QJT37:QJV37"/>
    <mergeCell ref="QJE37:QJG37"/>
    <mergeCell ref="QJH37:QJJ37"/>
    <mergeCell ref="QJK37:QJM37"/>
    <mergeCell ref="QQL37:QQN37"/>
    <mergeCell ref="QQO37:QQQ37"/>
    <mergeCell ref="QQR37:QQT37"/>
    <mergeCell ref="QQC37:QQE37"/>
    <mergeCell ref="QQF37:QQH37"/>
    <mergeCell ref="QQI37:QQK37"/>
    <mergeCell ref="QPQ37:QPS37"/>
    <mergeCell ref="QPT37:QPV37"/>
    <mergeCell ref="QPW37:QPY37"/>
    <mergeCell ref="QPZ37:QQB37"/>
    <mergeCell ref="QPH37:QPJ37"/>
    <mergeCell ref="QPK37:QPM37"/>
    <mergeCell ref="QPN37:QPP37"/>
    <mergeCell ref="QOY37:QPA37"/>
    <mergeCell ref="QPB37:QPD37"/>
    <mergeCell ref="QPE37:QPG37"/>
    <mergeCell ref="QOM37:QOO37"/>
    <mergeCell ref="QOP37:QOR37"/>
    <mergeCell ref="QOS37:QOU37"/>
    <mergeCell ref="QOV37:QOX37"/>
    <mergeCell ref="QOD37:QOF37"/>
    <mergeCell ref="QOG37:QOI37"/>
    <mergeCell ref="QOJ37:QOL37"/>
    <mergeCell ref="QNU37:QNW37"/>
    <mergeCell ref="QNX37:QNZ37"/>
    <mergeCell ref="QOA37:QOC37"/>
    <mergeCell ref="QNI37:QNK37"/>
    <mergeCell ref="QNL37:QNN37"/>
    <mergeCell ref="QNO37:QNQ37"/>
    <mergeCell ref="QNR37:QNT37"/>
    <mergeCell ref="QMZ37:QNB37"/>
    <mergeCell ref="QNC37:QNE37"/>
    <mergeCell ref="QNF37:QNH37"/>
    <mergeCell ref="QUG37:QUI37"/>
    <mergeCell ref="QUJ37:QUL37"/>
    <mergeCell ref="QUM37:QUO37"/>
    <mergeCell ref="QUP37:QUR37"/>
    <mergeCell ref="QTX37:QTZ37"/>
    <mergeCell ref="QUA37:QUC37"/>
    <mergeCell ref="QUD37:QUF37"/>
    <mergeCell ref="QTO37:QTQ37"/>
    <mergeCell ref="QTR37:QTT37"/>
    <mergeCell ref="QTU37:QTW37"/>
    <mergeCell ref="QTC37:QTE37"/>
    <mergeCell ref="QTF37:QTH37"/>
    <mergeCell ref="QTI37:QTK37"/>
    <mergeCell ref="QTL37:QTN37"/>
    <mergeCell ref="QST37:QSV37"/>
    <mergeCell ref="QSW37:QSY37"/>
    <mergeCell ref="QSZ37:QTB37"/>
    <mergeCell ref="QSK37:QSM37"/>
    <mergeCell ref="QSN37:QSP37"/>
    <mergeCell ref="QSQ37:QSS37"/>
    <mergeCell ref="QRY37:QSA37"/>
    <mergeCell ref="QSB37:QSD37"/>
    <mergeCell ref="QSE37:QSG37"/>
    <mergeCell ref="QSH37:QSJ37"/>
    <mergeCell ref="QRP37:QRR37"/>
    <mergeCell ref="QRS37:QRU37"/>
    <mergeCell ref="QRV37:QRX37"/>
    <mergeCell ref="QRG37:QRI37"/>
    <mergeCell ref="QRJ37:QRL37"/>
    <mergeCell ref="QRM37:QRO37"/>
    <mergeCell ref="QQU37:QQW37"/>
    <mergeCell ref="QQX37:QQZ37"/>
    <mergeCell ref="QRA37:QRC37"/>
    <mergeCell ref="QRD37:QRF37"/>
    <mergeCell ref="QYE37:QYG37"/>
    <mergeCell ref="QYH37:QYJ37"/>
    <mergeCell ref="QYK37:QYM37"/>
    <mergeCell ref="QXS37:QXU37"/>
    <mergeCell ref="QXV37:QXX37"/>
    <mergeCell ref="QXY37:QYA37"/>
    <mergeCell ref="QYB37:QYD37"/>
    <mergeCell ref="QXJ37:QXL37"/>
    <mergeCell ref="QXM37:QXO37"/>
    <mergeCell ref="QXP37:QXR37"/>
    <mergeCell ref="QXA37:QXC37"/>
    <mergeCell ref="QXD37:QXF37"/>
    <mergeCell ref="QXG37:QXI37"/>
    <mergeCell ref="QWO37:QWQ37"/>
    <mergeCell ref="QWR37:QWT37"/>
    <mergeCell ref="QWU37:QWW37"/>
    <mergeCell ref="QWX37:QWZ37"/>
    <mergeCell ref="QWF37:QWH37"/>
    <mergeCell ref="QWI37:QWK37"/>
    <mergeCell ref="QWL37:QWN37"/>
    <mergeCell ref="QVW37:QVY37"/>
    <mergeCell ref="QVZ37:QWB37"/>
    <mergeCell ref="QWC37:QWE37"/>
    <mergeCell ref="QVK37:QVM37"/>
    <mergeCell ref="QVN37:QVP37"/>
    <mergeCell ref="QVQ37:QVS37"/>
    <mergeCell ref="QVT37:QVV37"/>
    <mergeCell ref="QVB37:QVD37"/>
    <mergeCell ref="QVE37:QVG37"/>
    <mergeCell ref="QVH37:QVJ37"/>
    <mergeCell ref="QUS37:QUU37"/>
    <mergeCell ref="QUV37:QUX37"/>
    <mergeCell ref="QUY37:QVA37"/>
    <mergeCell ref="RBZ37:RCB37"/>
    <mergeCell ref="RCC37:RCE37"/>
    <mergeCell ref="RCF37:RCH37"/>
    <mergeCell ref="RBQ37:RBS37"/>
    <mergeCell ref="RBT37:RBV37"/>
    <mergeCell ref="RBW37:RBY37"/>
    <mergeCell ref="RBE37:RBG37"/>
    <mergeCell ref="RBH37:RBJ37"/>
    <mergeCell ref="RBK37:RBM37"/>
    <mergeCell ref="RBN37:RBP37"/>
    <mergeCell ref="RAV37:RAX37"/>
    <mergeCell ref="RAY37:RBA37"/>
    <mergeCell ref="RBB37:RBD37"/>
    <mergeCell ref="RAM37:RAO37"/>
    <mergeCell ref="RAP37:RAR37"/>
    <mergeCell ref="RAS37:RAU37"/>
    <mergeCell ref="RAA37:RAC37"/>
    <mergeCell ref="RAD37:RAF37"/>
    <mergeCell ref="RAG37:RAI37"/>
    <mergeCell ref="RAJ37:RAL37"/>
    <mergeCell ref="QZR37:QZT37"/>
    <mergeCell ref="QZU37:QZW37"/>
    <mergeCell ref="QZX37:QZZ37"/>
    <mergeCell ref="QZI37:QZK37"/>
    <mergeCell ref="QZL37:QZN37"/>
    <mergeCell ref="QZO37:QZQ37"/>
    <mergeCell ref="QYW37:QYY37"/>
    <mergeCell ref="QYZ37:QZB37"/>
    <mergeCell ref="QZC37:QZE37"/>
    <mergeCell ref="QZF37:QZH37"/>
    <mergeCell ref="QYN37:QYP37"/>
    <mergeCell ref="QYQ37:QYS37"/>
    <mergeCell ref="QYT37:QYV37"/>
    <mergeCell ref="RFU37:RFW37"/>
    <mergeCell ref="RFX37:RFZ37"/>
    <mergeCell ref="RGA37:RGC37"/>
    <mergeCell ref="RGD37:RGF37"/>
    <mergeCell ref="RFL37:RFN37"/>
    <mergeCell ref="RFO37:RFQ37"/>
    <mergeCell ref="RFR37:RFT37"/>
    <mergeCell ref="RFC37:RFE37"/>
    <mergeCell ref="RFF37:RFH37"/>
    <mergeCell ref="RFI37:RFK37"/>
    <mergeCell ref="REQ37:RES37"/>
    <mergeCell ref="RET37:REV37"/>
    <mergeCell ref="REW37:REY37"/>
    <mergeCell ref="REZ37:RFB37"/>
    <mergeCell ref="REH37:REJ37"/>
    <mergeCell ref="REK37:REM37"/>
    <mergeCell ref="REN37:REP37"/>
    <mergeCell ref="RDY37:REA37"/>
    <mergeCell ref="REB37:RED37"/>
    <mergeCell ref="REE37:REG37"/>
    <mergeCell ref="RDM37:RDO37"/>
    <mergeCell ref="RDP37:RDR37"/>
    <mergeCell ref="RDS37:RDU37"/>
    <mergeCell ref="RDV37:RDX37"/>
    <mergeCell ref="RDD37:RDF37"/>
    <mergeCell ref="RDG37:RDI37"/>
    <mergeCell ref="RDJ37:RDL37"/>
    <mergeCell ref="RCU37:RCW37"/>
    <mergeCell ref="RCX37:RCZ37"/>
    <mergeCell ref="RDA37:RDC37"/>
    <mergeCell ref="RCI37:RCK37"/>
    <mergeCell ref="RCL37:RCN37"/>
    <mergeCell ref="RCO37:RCQ37"/>
    <mergeCell ref="RCR37:RCT37"/>
    <mergeCell ref="RJS37:RJU37"/>
    <mergeCell ref="RJV37:RJX37"/>
    <mergeCell ref="RJY37:RKA37"/>
    <mergeCell ref="RJG37:RJI37"/>
    <mergeCell ref="RJJ37:RJL37"/>
    <mergeCell ref="RJM37:RJO37"/>
    <mergeCell ref="RJP37:RJR37"/>
    <mergeCell ref="RIX37:RIZ37"/>
    <mergeCell ref="RJA37:RJC37"/>
    <mergeCell ref="RJD37:RJF37"/>
    <mergeCell ref="RIO37:RIQ37"/>
    <mergeCell ref="RIR37:RIT37"/>
    <mergeCell ref="RIU37:RIW37"/>
    <mergeCell ref="RIC37:RIE37"/>
    <mergeCell ref="RIF37:RIH37"/>
    <mergeCell ref="RII37:RIK37"/>
    <mergeCell ref="RIL37:RIN37"/>
    <mergeCell ref="RHT37:RHV37"/>
    <mergeCell ref="RHW37:RHY37"/>
    <mergeCell ref="RHZ37:RIB37"/>
    <mergeCell ref="RHK37:RHM37"/>
    <mergeCell ref="RHN37:RHP37"/>
    <mergeCell ref="RHQ37:RHS37"/>
    <mergeCell ref="RGY37:RHA37"/>
    <mergeCell ref="RHB37:RHD37"/>
    <mergeCell ref="RHE37:RHG37"/>
    <mergeCell ref="RHH37:RHJ37"/>
    <mergeCell ref="RGP37:RGR37"/>
    <mergeCell ref="RGS37:RGU37"/>
    <mergeCell ref="RGV37:RGX37"/>
    <mergeCell ref="RGG37:RGI37"/>
    <mergeCell ref="RGJ37:RGL37"/>
    <mergeCell ref="RGM37:RGO37"/>
    <mergeCell ref="RNN37:RNP37"/>
    <mergeCell ref="RNQ37:RNS37"/>
    <mergeCell ref="RNT37:RNV37"/>
    <mergeCell ref="RNE37:RNG37"/>
    <mergeCell ref="RNH37:RNJ37"/>
    <mergeCell ref="RNK37:RNM37"/>
    <mergeCell ref="RMS37:RMU37"/>
    <mergeCell ref="RMV37:RMX37"/>
    <mergeCell ref="RMY37:RNA37"/>
    <mergeCell ref="RNB37:RND37"/>
    <mergeCell ref="RMJ37:RML37"/>
    <mergeCell ref="RMM37:RMO37"/>
    <mergeCell ref="RMP37:RMR37"/>
    <mergeCell ref="RMA37:RMC37"/>
    <mergeCell ref="RMD37:RMF37"/>
    <mergeCell ref="RMG37:RMI37"/>
    <mergeCell ref="RLO37:RLQ37"/>
    <mergeCell ref="RLR37:RLT37"/>
    <mergeCell ref="RLU37:RLW37"/>
    <mergeCell ref="RLX37:RLZ37"/>
    <mergeCell ref="RLF37:RLH37"/>
    <mergeCell ref="RLI37:RLK37"/>
    <mergeCell ref="RLL37:RLN37"/>
    <mergeCell ref="RKW37:RKY37"/>
    <mergeCell ref="RKZ37:RLB37"/>
    <mergeCell ref="RLC37:RLE37"/>
    <mergeCell ref="RKK37:RKM37"/>
    <mergeCell ref="RKN37:RKP37"/>
    <mergeCell ref="RKQ37:RKS37"/>
    <mergeCell ref="RKT37:RKV37"/>
    <mergeCell ref="RKB37:RKD37"/>
    <mergeCell ref="RKE37:RKG37"/>
    <mergeCell ref="RKH37:RKJ37"/>
    <mergeCell ref="RRI37:RRK37"/>
    <mergeCell ref="RRL37:RRN37"/>
    <mergeCell ref="RRO37:RRQ37"/>
    <mergeCell ref="RRR37:RRT37"/>
    <mergeCell ref="RQZ37:RRB37"/>
    <mergeCell ref="RRC37:RRE37"/>
    <mergeCell ref="RRF37:RRH37"/>
    <mergeCell ref="RQQ37:RQS37"/>
    <mergeCell ref="RQT37:RQV37"/>
    <mergeCell ref="RQW37:RQY37"/>
    <mergeCell ref="RQE37:RQG37"/>
    <mergeCell ref="RQH37:RQJ37"/>
    <mergeCell ref="RQK37:RQM37"/>
    <mergeCell ref="RQN37:RQP37"/>
    <mergeCell ref="RPV37:RPX37"/>
    <mergeCell ref="RPY37:RQA37"/>
    <mergeCell ref="RQB37:RQD37"/>
    <mergeCell ref="RPM37:RPO37"/>
    <mergeCell ref="RPP37:RPR37"/>
    <mergeCell ref="RPS37:RPU37"/>
    <mergeCell ref="RPA37:RPC37"/>
    <mergeCell ref="RPD37:RPF37"/>
    <mergeCell ref="RPG37:RPI37"/>
    <mergeCell ref="RPJ37:RPL37"/>
    <mergeCell ref="ROR37:ROT37"/>
    <mergeCell ref="ROU37:ROW37"/>
    <mergeCell ref="ROX37:ROZ37"/>
    <mergeCell ref="ROI37:ROK37"/>
    <mergeCell ref="ROL37:RON37"/>
    <mergeCell ref="ROO37:ROQ37"/>
    <mergeCell ref="RNW37:RNY37"/>
    <mergeCell ref="RNZ37:ROB37"/>
    <mergeCell ref="ROC37:ROE37"/>
    <mergeCell ref="ROF37:ROH37"/>
    <mergeCell ref="RVG37:RVI37"/>
    <mergeCell ref="RVJ37:RVL37"/>
    <mergeCell ref="RVM37:RVO37"/>
    <mergeCell ref="RUU37:RUW37"/>
    <mergeCell ref="RUX37:RUZ37"/>
    <mergeCell ref="RVA37:RVC37"/>
    <mergeCell ref="RVD37:RVF37"/>
    <mergeCell ref="RUL37:RUN37"/>
    <mergeCell ref="RUO37:RUQ37"/>
    <mergeCell ref="RUR37:RUT37"/>
    <mergeCell ref="RUC37:RUE37"/>
    <mergeCell ref="RUF37:RUH37"/>
    <mergeCell ref="RUI37:RUK37"/>
    <mergeCell ref="RTQ37:RTS37"/>
    <mergeCell ref="RTT37:RTV37"/>
    <mergeCell ref="RTW37:RTY37"/>
    <mergeCell ref="RTZ37:RUB37"/>
    <mergeCell ref="RTH37:RTJ37"/>
    <mergeCell ref="RTK37:RTM37"/>
    <mergeCell ref="RTN37:RTP37"/>
    <mergeCell ref="RSY37:RTA37"/>
    <mergeCell ref="RTB37:RTD37"/>
    <mergeCell ref="RTE37:RTG37"/>
    <mergeCell ref="RSM37:RSO37"/>
    <mergeCell ref="RSP37:RSR37"/>
    <mergeCell ref="RSS37:RSU37"/>
    <mergeCell ref="RSV37:RSX37"/>
    <mergeCell ref="RSD37:RSF37"/>
    <mergeCell ref="RSG37:RSI37"/>
    <mergeCell ref="RSJ37:RSL37"/>
    <mergeCell ref="RRU37:RRW37"/>
    <mergeCell ref="RRX37:RRZ37"/>
    <mergeCell ref="RSA37:RSC37"/>
    <mergeCell ref="RZB37:RZD37"/>
    <mergeCell ref="RZE37:RZG37"/>
    <mergeCell ref="RZH37:RZJ37"/>
    <mergeCell ref="RYS37:RYU37"/>
    <mergeCell ref="RYV37:RYX37"/>
    <mergeCell ref="RYY37:RZA37"/>
    <mergeCell ref="RYG37:RYI37"/>
    <mergeCell ref="RYJ37:RYL37"/>
    <mergeCell ref="RYM37:RYO37"/>
    <mergeCell ref="RYP37:RYR37"/>
    <mergeCell ref="RXX37:RXZ37"/>
    <mergeCell ref="RYA37:RYC37"/>
    <mergeCell ref="RYD37:RYF37"/>
    <mergeCell ref="RXO37:RXQ37"/>
    <mergeCell ref="RXR37:RXT37"/>
    <mergeCell ref="RXU37:RXW37"/>
    <mergeCell ref="RXC37:RXE37"/>
    <mergeCell ref="RXF37:RXH37"/>
    <mergeCell ref="RXI37:RXK37"/>
    <mergeCell ref="RXL37:RXN37"/>
    <mergeCell ref="RWT37:RWV37"/>
    <mergeCell ref="RWW37:RWY37"/>
    <mergeCell ref="RWZ37:RXB37"/>
    <mergeCell ref="RWK37:RWM37"/>
    <mergeCell ref="RWN37:RWP37"/>
    <mergeCell ref="RWQ37:RWS37"/>
    <mergeCell ref="RVY37:RWA37"/>
    <mergeCell ref="RWB37:RWD37"/>
    <mergeCell ref="RWE37:RWG37"/>
    <mergeCell ref="RWH37:RWJ37"/>
    <mergeCell ref="RVP37:RVR37"/>
    <mergeCell ref="RVS37:RVU37"/>
    <mergeCell ref="RVV37:RVX37"/>
    <mergeCell ref="SCW37:SCY37"/>
    <mergeCell ref="SCZ37:SDB37"/>
    <mergeCell ref="SDC37:SDE37"/>
    <mergeCell ref="SDF37:SDH37"/>
    <mergeCell ref="SCN37:SCP37"/>
    <mergeCell ref="SCQ37:SCS37"/>
    <mergeCell ref="SCT37:SCV37"/>
    <mergeCell ref="SCE37:SCG37"/>
    <mergeCell ref="SCH37:SCJ37"/>
    <mergeCell ref="SCK37:SCM37"/>
    <mergeCell ref="SBS37:SBU37"/>
    <mergeCell ref="SBV37:SBX37"/>
    <mergeCell ref="SBY37:SCA37"/>
    <mergeCell ref="SCB37:SCD37"/>
    <mergeCell ref="SBJ37:SBL37"/>
    <mergeCell ref="SBM37:SBO37"/>
    <mergeCell ref="SBP37:SBR37"/>
    <mergeCell ref="SBA37:SBC37"/>
    <mergeCell ref="SBD37:SBF37"/>
    <mergeCell ref="SBG37:SBI37"/>
    <mergeCell ref="SAO37:SAQ37"/>
    <mergeCell ref="SAR37:SAT37"/>
    <mergeCell ref="SAU37:SAW37"/>
    <mergeCell ref="SAX37:SAZ37"/>
    <mergeCell ref="SAF37:SAH37"/>
    <mergeCell ref="SAI37:SAK37"/>
    <mergeCell ref="SAL37:SAN37"/>
    <mergeCell ref="RZW37:RZY37"/>
    <mergeCell ref="RZZ37:SAB37"/>
    <mergeCell ref="SAC37:SAE37"/>
    <mergeCell ref="RZK37:RZM37"/>
    <mergeCell ref="RZN37:RZP37"/>
    <mergeCell ref="RZQ37:RZS37"/>
    <mergeCell ref="RZT37:RZV37"/>
    <mergeCell ref="SGU37:SGW37"/>
    <mergeCell ref="SGX37:SGZ37"/>
    <mergeCell ref="SHA37:SHC37"/>
    <mergeCell ref="SGI37:SGK37"/>
    <mergeCell ref="SGL37:SGN37"/>
    <mergeCell ref="SGO37:SGQ37"/>
    <mergeCell ref="SGR37:SGT37"/>
    <mergeCell ref="SFZ37:SGB37"/>
    <mergeCell ref="SGC37:SGE37"/>
    <mergeCell ref="SGF37:SGH37"/>
    <mergeCell ref="SFQ37:SFS37"/>
    <mergeCell ref="SFT37:SFV37"/>
    <mergeCell ref="SFW37:SFY37"/>
    <mergeCell ref="SFE37:SFG37"/>
    <mergeCell ref="SFH37:SFJ37"/>
    <mergeCell ref="SFK37:SFM37"/>
    <mergeCell ref="SFN37:SFP37"/>
    <mergeCell ref="SEV37:SEX37"/>
    <mergeCell ref="SEY37:SFA37"/>
    <mergeCell ref="SFB37:SFD37"/>
    <mergeCell ref="SEM37:SEO37"/>
    <mergeCell ref="SEP37:SER37"/>
    <mergeCell ref="SES37:SEU37"/>
    <mergeCell ref="SEA37:SEC37"/>
    <mergeCell ref="SED37:SEF37"/>
    <mergeCell ref="SEG37:SEI37"/>
    <mergeCell ref="SEJ37:SEL37"/>
    <mergeCell ref="SDR37:SDT37"/>
    <mergeCell ref="SDU37:SDW37"/>
    <mergeCell ref="SDX37:SDZ37"/>
    <mergeCell ref="SDI37:SDK37"/>
    <mergeCell ref="SDL37:SDN37"/>
    <mergeCell ref="SDO37:SDQ37"/>
    <mergeCell ref="SKP37:SKR37"/>
    <mergeCell ref="SKS37:SKU37"/>
    <mergeCell ref="SKV37:SKX37"/>
    <mergeCell ref="SKG37:SKI37"/>
    <mergeCell ref="SKJ37:SKL37"/>
    <mergeCell ref="SKM37:SKO37"/>
    <mergeCell ref="SJU37:SJW37"/>
    <mergeCell ref="SJX37:SJZ37"/>
    <mergeCell ref="SKA37:SKC37"/>
    <mergeCell ref="SKD37:SKF37"/>
    <mergeCell ref="SJL37:SJN37"/>
    <mergeCell ref="SJO37:SJQ37"/>
    <mergeCell ref="SJR37:SJT37"/>
    <mergeCell ref="SJC37:SJE37"/>
    <mergeCell ref="SJF37:SJH37"/>
    <mergeCell ref="SJI37:SJK37"/>
    <mergeCell ref="SIQ37:SIS37"/>
    <mergeCell ref="SIT37:SIV37"/>
    <mergeCell ref="SIW37:SIY37"/>
    <mergeCell ref="SIZ37:SJB37"/>
    <mergeCell ref="SIH37:SIJ37"/>
    <mergeCell ref="SIK37:SIM37"/>
    <mergeCell ref="SIN37:SIP37"/>
    <mergeCell ref="SHY37:SIA37"/>
    <mergeCell ref="SIB37:SID37"/>
    <mergeCell ref="SIE37:SIG37"/>
    <mergeCell ref="SHM37:SHO37"/>
    <mergeCell ref="SHP37:SHR37"/>
    <mergeCell ref="SHS37:SHU37"/>
    <mergeCell ref="SHV37:SHX37"/>
    <mergeCell ref="SHD37:SHF37"/>
    <mergeCell ref="SHG37:SHI37"/>
    <mergeCell ref="SHJ37:SHL37"/>
    <mergeCell ref="SOK37:SOM37"/>
    <mergeCell ref="SON37:SOP37"/>
    <mergeCell ref="SOQ37:SOS37"/>
    <mergeCell ref="SOT37:SOV37"/>
    <mergeCell ref="SOB37:SOD37"/>
    <mergeCell ref="SOE37:SOG37"/>
    <mergeCell ref="SOH37:SOJ37"/>
    <mergeCell ref="SNS37:SNU37"/>
    <mergeCell ref="SNV37:SNX37"/>
    <mergeCell ref="SNY37:SOA37"/>
    <mergeCell ref="SNG37:SNI37"/>
    <mergeCell ref="SNJ37:SNL37"/>
    <mergeCell ref="SNM37:SNO37"/>
    <mergeCell ref="SNP37:SNR37"/>
    <mergeCell ref="SMX37:SMZ37"/>
    <mergeCell ref="SNA37:SNC37"/>
    <mergeCell ref="SND37:SNF37"/>
    <mergeCell ref="SMO37:SMQ37"/>
    <mergeCell ref="SMR37:SMT37"/>
    <mergeCell ref="SMU37:SMW37"/>
    <mergeCell ref="SMC37:SME37"/>
    <mergeCell ref="SMF37:SMH37"/>
    <mergeCell ref="SMI37:SMK37"/>
    <mergeCell ref="SML37:SMN37"/>
    <mergeCell ref="SLT37:SLV37"/>
    <mergeCell ref="SLW37:SLY37"/>
    <mergeCell ref="SLZ37:SMB37"/>
    <mergeCell ref="SLK37:SLM37"/>
    <mergeCell ref="SLN37:SLP37"/>
    <mergeCell ref="SLQ37:SLS37"/>
    <mergeCell ref="SKY37:SLA37"/>
    <mergeCell ref="SLB37:SLD37"/>
    <mergeCell ref="SLE37:SLG37"/>
    <mergeCell ref="SLH37:SLJ37"/>
    <mergeCell ref="SSI37:SSK37"/>
    <mergeCell ref="SSL37:SSN37"/>
    <mergeCell ref="SSO37:SSQ37"/>
    <mergeCell ref="SRW37:SRY37"/>
    <mergeCell ref="SRZ37:SSB37"/>
    <mergeCell ref="SSC37:SSE37"/>
    <mergeCell ref="SSF37:SSH37"/>
    <mergeCell ref="SRN37:SRP37"/>
    <mergeCell ref="SRQ37:SRS37"/>
    <mergeCell ref="SRT37:SRV37"/>
    <mergeCell ref="SRE37:SRG37"/>
    <mergeCell ref="SRH37:SRJ37"/>
    <mergeCell ref="SRK37:SRM37"/>
    <mergeCell ref="SQS37:SQU37"/>
    <mergeCell ref="SQV37:SQX37"/>
    <mergeCell ref="SQY37:SRA37"/>
    <mergeCell ref="SRB37:SRD37"/>
    <mergeCell ref="SQJ37:SQL37"/>
    <mergeCell ref="SQM37:SQO37"/>
    <mergeCell ref="SQP37:SQR37"/>
    <mergeCell ref="SQA37:SQC37"/>
    <mergeCell ref="SQD37:SQF37"/>
    <mergeCell ref="SQG37:SQI37"/>
    <mergeCell ref="SPO37:SPQ37"/>
    <mergeCell ref="SPR37:SPT37"/>
    <mergeCell ref="SPU37:SPW37"/>
    <mergeCell ref="SPX37:SPZ37"/>
    <mergeCell ref="SPF37:SPH37"/>
    <mergeCell ref="SPI37:SPK37"/>
    <mergeCell ref="SPL37:SPN37"/>
    <mergeCell ref="SOW37:SOY37"/>
    <mergeCell ref="SOZ37:SPB37"/>
    <mergeCell ref="SPC37:SPE37"/>
    <mergeCell ref="SWD37:SWF37"/>
    <mergeCell ref="SWG37:SWI37"/>
    <mergeCell ref="SWJ37:SWL37"/>
    <mergeCell ref="SVU37:SVW37"/>
    <mergeCell ref="SVX37:SVZ37"/>
    <mergeCell ref="SWA37:SWC37"/>
    <mergeCell ref="SVI37:SVK37"/>
    <mergeCell ref="SVL37:SVN37"/>
    <mergeCell ref="SVO37:SVQ37"/>
    <mergeCell ref="SVR37:SVT37"/>
    <mergeCell ref="SUZ37:SVB37"/>
    <mergeCell ref="SVC37:SVE37"/>
    <mergeCell ref="SVF37:SVH37"/>
    <mergeCell ref="SUQ37:SUS37"/>
    <mergeCell ref="SUT37:SUV37"/>
    <mergeCell ref="SUW37:SUY37"/>
    <mergeCell ref="SUE37:SUG37"/>
    <mergeCell ref="SUH37:SUJ37"/>
    <mergeCell ref="SUK37:SUM37"/>
    <mergeCell ref="SUN37:SUP37"/>
    <mergeCell ref="STV37:STX37"/>
    <mergeCell ref="STY37:SUA37"/>
    <mergeCell ref="SUB37:SUD37"/>
    <mergeCell ref="STM37:STO37"/>
    <mergeCell ref="STP37:STR37"/>
    <mergeCell ref="STS37:STU37"/>
    <mergeCell ref="STA37:STC37"/>
    <mergeCell ref="STD37:STF37"/>
    <mergeCell ref="STG37:STI37"/>
    <mergeCell ref="STJ37:STL37"/>
    <mergeCell ref="SSR37:SST37"/>
    <mergeCell ref="SSU37:SSW37"/>
    <mergeCell ref="SSX37:SSZ37"/>
    <mergeCell ref="SZY37:TAA37"/>
    <mergeCell ref="TAB37:TAD37"/>
    <mergeCell ref="TAE37:TAG37"/>
    <mergeCell ref="TAH37:TAJ37"/>
    <mergeCell ref="SZP37:SZR37"/>
    <mergeCell ref="SZS37:SZU37"/>
    <mergeCell ref="SZV37:SZX37"/>
    <mergeCell ref="SZG37:SZI37"/>
    <mergeCell ref="SZJ37:SZL37"/>
    <mergeCell ref="SZM37:SZO37"/>
    <mergeCell ref="SYU37:SYW37"/>
    <mergeCell ref="SYX37:SYZ37"/>
    <mergeCell ref="SZA37:SZC37"/>
    <mergeCell ref="SZD37:SZF37"/>
    <mergeCell ref="SYL37:SYN37"/>
    <mergeCell ref="SYO37:SYQ37"/>
    <mergeCell ref="SYR37:SYT37"/>
    <mergeCell ref="SYC37:SYE37"/>
    <mergeCell ref="SYF37:SYH37"/>
    <mergeCell ref="SYI37:SYK37"/>
    <mergeCell ref="SXQ37:SXS37"/>
    <mergeCell ref="SXT37:SXV37"/>
    <mergeCell ref="SXW37:SXY37"/>
    <mergeCell ref="SXZ37:SYB37"/>
    <mergeCell ref="SXH37:SXJ37"/>
    <mergeCell ref="SXK37:SXM37"/>
    <mergeCell ref="SXN37:SXP37"/>
    <mergeCell ref="SWY37:SXA37"/>
    <mergeCell ref="SXB37:SXD37"/>
    <mergeCell ref="SXE37:SXG37"/>
    <mergeCell ref="SWM37:SWO37"/>
    <mergeCell ref="SWP37:SWR37"/>
    <mergeCell ref="SWS37:SWU37"/>
    <mergeCell ref="SWV37:SWX37"/>
    <mergeCell ref="TDW37:TDY37"/>
    <mergeCell ref="TDZ37:TEB37"/>
    <mergeCell ref="TEC37:TEE37"/>
    <mergeCell ref="TDK37:TDM37"/>
    <mergeCell ref="TDN37:TDP37"/>
    <mergeCell ref="TDQ37:TDS37"/>
    <mergeCell ref="TDT37:TDV37"/>
    <mergeCell ref="TDB37:TDD37"/>
    <mergeCell ref="TDE37:TDG37"/>
    <mergeCell ref="TDH37:TDJ37"/>
    <mergeCell ref="TCS37:TCU37"/>
    <mergeCell ref="TCV37:TCX37"/>
    <mergeCell ref="TCY37:TDA37"/>
    <mergeCell ref="TCG37:TCI37"/>
    <mergeCell ref="TCJ37:TCL37"/>
    <mergeCell ref="TCM37:TCO37"/>
    <mergeCell ref="TCP37:TCR37"/>
    <mergeCell ref="TBX37:TBZ37"/>
    <mergeCell ref="TCA37:TCC37"/>
    <mergeCell ref="TCD37:TCF37"/>
    <mergeCell ref="TBO37:TBQ37"/>
    <mergeCell ref="TBR37:TBT37"/>
    <mergeCell ref="TBU37:TBW37"/>
    <mergeCell ref="TBC37:TBE37"/>
    <mergeCell ref="TBF37:TBH37"/>
    <mergeCell ref="TBI37:TBK37"/>
    <mergeCell ref="TBL37:TBN37"/>
    <mergeCell ref="TAT37:TAV37"/>
    <mergeCell ref="TAW37:TAY37"/>
    <mergeCell ref="TAZ37:TBB37"/>
    <mergeCell ref="TAK37:TAM37"/>
    <mergeCell ref="TAN37:TAP37"/>
    <mergeCell ref="TAQ37:TAS37"/>
    <mergeCell ref="THR37:THT37"/>
    <mergeCell ref="THU37:THW37"/>
    <mergeCell ref="THX37:THZ37"/>
    <mergeCell ref="THI37:THK37"/>
    <mergeCell ref="THL37:THN37"/>
    <mergeCell ref="THO37:THQ37"/>
    <mergeCell ref="TGW37:TGY37"/>
    <mergeCell ref="TGZ37:THB37"/>
    <mergeCell ref="THC37:THE37"/>
    <mergeCell ref="THF37:THH37"/>
    <mergeCell ref="TGN37:TGP37"/>
    <mergeCell ref="TGQ37:TGS37"/>
    <mergeCell ref="TGT37:TGV37"/>
    <mergeCell ref="TGE37:TGG37"/>
    <mergeCell ref="TGH37:TGJ37"/>
    <mergeCell ref="TGK37:TGM37"/>
    <mergeCell ref="TFS37:TFU37"/>
    <mergeCell ref="TFV37:TFX37"/>
    <mergeCell ref="TFY37:TGA37"/>
    <mergeCell ref="TGB37:TGD37"/>
    <mergeCell ref="TFJ37:TFL37"/>
    <mergeCell ref="TFM37:TFO37"/>
    <mergeCell ref="TFP37:TFR37"/>
    <mergeCell ref="TFA37:TFC37"/>
    <mergeCell ref="TFD37:TFF37"/>
    <mergeCell ref="TFG37:TFI37"/>
    <mergeCell ref="TEO37:TEQ37"/>
    <mergeCell ref="TER37:TET37"/>
    <mergeCell ref="TEU37:TEW37"/>
    <mergeCell ref="TEX37:TEZ37"/>
    <mergeCell ref="TEF37:TEH37"/>
    <mergeCell ref="TEI37:TEK37"/>
    <mergeCell ref="TEL37:TEN37"/>
    <mergeCell ref="TLM37:TLO37"/>
    <mergeCell ref="TLP37:TLR37"/>
    <mergeCell ref="TLS37:TLU37"/>
    <mergeCell ref="TLV37:TLX37"/>
    <mergeCell ref="TLD37:TLF37"/>
    <mergeCell ref="TLG37:TLI37"/>
    <mergeCell ref="TLJ37:TLL37"/>
    <mergeCell ref="TKU37:TKW37"/>
    <mergeCell ref="TKX37:TKZ37"/>
    <mergeCell ref="TLA37:TLC37"/>
    <mergeCell ref="TKI37:TKK37"/>
    <mergeCell ref="TKL37:TKN37"/>
    <mergeCell ref="TKO37:TKQ37"/>
    <mergeCell ref="TKR37:TKT37"/>
    <mergeCell ref="TJZ37:TKB37"/>
    <mergeCell ref="TKC37:TKE37"/>
    <mergeCell ref="TKF37:TKH37"/>
    <mergeCell ref="TJQ37:TJS37"/>
    <mergeCell ref="TJT37:TJV37"/>
    <mergeCell ref="TJW37:TJY37"/>
    <mergeCell ref="TJE37:TJG37"/>
    <mergeCell ref="TJH37:TJJ37"/>
    <mergeCell ref="TJK37:TJM37"/>
    <mergeCell ref="TJN37:TJP37"/>
    <mergeCell ref="TIV37:TIX37"/>
    <mergeCell ref="TIY37:TJA37"/>
    <mergeCell ref="TJB37:TJD37"/>
    <mergeCell ref="TIM37:TIO37"/>
    <mergeCell ref="TIP37:TIR37"/>
    <mergeCell ref="TIS37:TIU37"/>
    <mergeCell ref="TIA37:TIC37"/>
    <mergeCell ref="TID37:TIF37"/>
    <mergeCell ref="TIG37:TII37"/>
    <mergeCell ref="TIJ37:TIL37"/>
    <mergeCell ref="TPK37:TPM37"/>
    <mergeCell ref="TPN37:TPP37"/>
    <mergeCell ref="TPQ37:TPS37"/>
    <mergeCell ref="TOY37:TPA37"/>
    <mergeCell ref="TPB37:TPD37"/>
    <mergeCell ref="TPE37:TPG37"/>
    <mergeCell ref="TPH37:TPJ37"/>
    <mergeCell ref="TOP37:TOR37"/>
    <mergeCell ref="TOS37:TOU37"/>
    <mergeCell ref="TOV37:TOX37"/>
    <mergeCell ref="TOG37:TOI37"/>
    <mergeCell ref="TOJ37:TOL37"/>
    <mergeCell ref="TOM37:TOO37"/>
    <mergeCell ref="TNU37:TNW37"/>
    <mergeCell ref="TNX37:TNZ37"/>
    <mergeCell ref="TOA37:TOC37"/>
    <mergeCell ref="TOD37:TOF37"/>
    <mergeCell ref="TNL37:TNN37"/>
    <mergeCell ref="TNO37:TNQ37"/>
    <mergeCell ref="TNR37:TNT37"/>
    <mergeCell ref="TNC37:TNE37"/>
    <mergeCell ref="TNF37:TNH37"/>
    <mergeCell ref="TNI37:TNK37"/>
    <mergeCell ref="TMQ37:TMS37"/>
    <mergeCell ref="TMT37:TMV37"/>
    <mergeCell ref="TMW37:TMY37"/>
    <mergeCell ref="TMZ37:TNB37"/>
    <mergeCell ref="TMH37:TMJ37"/>
    <mergeCell ref="TMK37:TMM37"/>
    <mergeCell ref="TMN37:TMP37"/>
    <mergeCell ref="TLY37:TMA37"/>
    <mergeCell ref="TMB37:TMD37"/>
    <mergeCell ref="TME37:TMG37"/>
    <mergeCell ref="TTF37:TTH37"/>
    <mergeCell ref="TTI37:TTK37"/>
    <mergeCell ref="TTL37:TTN37"/>
    <mergeCell ref="TSW37:TSY37"/>
    <mergeCell ref="TSZ37:TTB37"/>
    <mergeCell ref="TTC37:TTE37"/>
    <mergeCell ref="TSK37:TSM37"/>
    <mergeCell ref="TSN37:TSP37"/>
    <mergeCell ref="TSQ37:TSS37"/>
    <mergeCell ref="TST37:TSV37"/>
    <mergeCell ref="TSB37:TSD37"/>
    <mergeCell ref="TSE37:TSG37"/>
    <mergeCell ref="TSH37:TSJ37"/>
    <mergeCell ref="TRS37:TRU37"/>
    <mergeCell ref="TRV37:TRX37"/>
    <mergeCell ref="TRY37:TSA37"/>
    <mergeCell ref="TRG37:TRI37"/>
    <mergeCell ref="TRJ37:TRL37"/>
    <mergeCell ref="TRM37:TRO37"/>
    <mergeCell ref="TRP37:TRR37"/>
    <mergeCell ref="TQX37:TQZ37"/>
    <mergeCell ref="TRA37:TRC37"/>
    <mergeCell ref="TRD37:TRF37"/>
    <mergeCell ref="TQO37:TQQ37"/>
    <mergeCell ref="TQR37:TQT37"/>
    <mergeCell ref="TQU37:TQW37"/>
    <mergeCell ref="TQC37:TQE37"/>
    <mergeCell ref="TQF37:TQH37"/>
    <mergeCell ref="TQI37:TQK37"/>
    <mergeCell ref="TQL37:TQN37"/>
    <mergeCell ref="TPT37:TPV37"/>
    <mergeCell ref="TPW37:TPY37"/>
    <mergeCell ref="TPZ37:TQB37"/>
    <mergeCell ref="TXA37:TXC37"/>
    <mergeCell ref="TXD37:TXF37"/>
    <mergeCell ref="TXG37:TXI37"/>
    <mergeCell ref="TXJ37:TXL37"/>
    <mergeCell ref="TWR37:TWT37"/>
    <mergeCell ref="TWU37:TWW37"/>
    <mergeCell ref="TWX37:TWZ37"/>
    <mergeCell ref="TWI37:TWK37"/>
    <mergeCell ref="TWL37:TWN37"/>
    <mergeCell ref="TWO37:TWQ37"/>
    <mergeCell ref="TVW37:TVY37"/>
    <mergeCell ref="TVZ37:TWB37"/>
    <mergeCell ref="TWC37:TWE37"/>
    <mergeCell ref="TWF37:TWH37"/>
    <mergeCell ref="TVN37:TVP37"/>
    <mergeCell ref="TVQ37:TVS37"/>
    <mergeCell ref="TVT37:TVV37"/>
    <mergeCell ref="TVE37:TVG37"/>
    <mergeCell ref="TVH37:TVJ37"/>
    <mergeCell ref="TVK37:TVM37"/>
    <mergeCell ref="TUS37:TUU37"/>
    <mergeCell ref="TUV37:TUX37"/>
    <mergeCell ref="TUY37:TVA37"/>
    <mergeCell ref="TVB37:TVD37"/>
    <mergeCell ref="TUJ37:TUL37"/>
    <mergeCell ref="TUM37:TUO37"/>
    <mergeCell ref="TUP37:TUR37"/>
    <mergeCell ref="TUA37:TUC37"/>
    <mergeCell ref="TUD37:TUF37"/>
    <mergeCell ref="TUG37:TUI37"/>
    <mergeCell ref="TTO37:TTQ37"/>
    <mergeCell ref="TTR37:TTT37"/>
    <mergeCell ref="TTU37:TTW37"/>
    <mergeCell ref="TTX37:TTZ37"/>
    <mergeCell ref="UAY37:UBA37"/>
    <mergeCell ref="UBB37:UBD37"/>
    <mergeCell ref="UBE37:UBG37"/>
    <mergeCell ref="UAM37:UAO37"/>
    <mergeCell ref="UAP37:UAR37"/>
    <mergeCell ref="UAS37:UAU37"/>
    <mergeCell ref="UAV37:UAX37"/>
    <mergeCell ref="UAD37:UAF37"/>
    <mergeCell ref="UAG37:UAI37"/>
    <mergeCell ref="UAJ37:UAL37"/>
    <mergeCell ref="TZU37:TZW37"/>
    <mergeCell ref="TZX37:TZZ37"/>
    <mergeCell ref="UAA37:UAC37"/>
    <mergeCell ref="TZI37:TZK37"/>
    <mergeCell ref="TZL37:TZN37"/>
    <mergeCell ref="TZO37:TZQ37"/>
    <mergeCell ref="TZR37:TZT37"/>
    <mergeCell ref="TYZ37:TZB37"/>
    <mergeCell ref="TZC37:TZE37"/>
    <mergeCell ref="TZF37:TZH37"/>
    <mergeCell ref="TYQ37:TYS37"/>
    <mergeCell ref="TYT37:TYV37"/>
    <mergeCell ref="TYW37:TYY37"/>
    <mergeCell ref="TYE37:TYG37"/>
    <mergeCell ref="TYH37:TYJ37"/>
    <mergeCell ref="TYK37:TYM37"/>
    <mergeCell ref="TYN37:TYP37"/>
    <mergeCell ref="TXV37:TXX37"/>
    <mergeCell ref="TXY37:TYA37"/>
    <mergeCell ref="TYB37:TYD37"/>
    <mergeCell ref="TXM37:TXO37"/>
    <mergeCell ref="TXP37:TXR37"/>
    <mergeCell ref="TXS37:TXU37"/>
    <mergeCell ref="UET37:UEV37"/>
    <mergeCell ref="UEW37:UEY37"/>
    <mergeCell ref="UEZ37:UFB37"/>
    <mergeCell ref="UEK37:UEM37"/>
    <mergeCell ref="UEN37:UEP37"/>
    <mergeCell ref="UEQ37:UES37"/>
    <mergeCell ref="UDY37:UEA37"/>
    <mergeCell ref="UEB37:UED37"/>
    <mergeCell ref="UEE37:UEG37"/>
    <mergeCell ref="UEH37:UEJ37"/>
    <mergeCell ref="UDP37:UDR37"/>
    <mergeCell ref="UDS37:UDU37"/>
    <mergeCell ref="UDV37:UDX37"/>
    <mergeCell ref="UDG37:UDI37"/>
    <mergeCell ref="UDJ37:UDL37"/>
    <mergeCell ref="UDM37:UDO37"/>
    <mergeCell ref="UCU37:UCW37"/>
    <mergeCell ref="UCX37:UCZ37"/>
    <mergeCell ref="UDA37:UDC37"/>
    <mergeCell ref="UDD37:UDF37"/>
    <mergeCell ref="UCL37:UCN37"/>
    <mergeCell ref="UCO37:UCQ37"/>
    <mergeCell ref="UCR37:UCT37"/>
    <mergeCell ref="UCC37:UCE37"/>
    <mergeCell ref="UCF37:UCH37"/>
    <mergeCell ref="UCI37:UCK37"/>
    <mergeCell ref="UBQ37:UBS37"/>
    <mergeCell ref="UBT37:UBV37"/>
    <mergeCell ref="UBW37:UBY37"/>
    <mergeCell ref="UBZ37:UCB37"/>
    <mergeCell ref="UBH37:UBJ37"/>
    <mergeCell ref="UBK37:UBM37"/>
    <mergeCell ref="UBN37:UBP37"/>
    <mergeCell ref="UIO37:UIQ37"/>
    <mergeCell ref="UIR37:UIT37"/>
    <mergeCell ref="UIU37:UIW37"/>
    <mergeCell ref="UIX37:UIZ37"/>
    <mergeCell ref="UIF37:UIH37"/>
    <mergeCell ref="UII37:UIK37"/>
    <mergeCell ref="UIL37:UIN37"/>
    <mergeCell ref="UHW37:UHY37"/>
    <mergeCell ref="UHZ37:UIB37"/>
    <mergeCell ref="UIC37:UIE37"/>
    <mergeCell ref="UHK37:UHM37"/>
    <mergeCell ref="UHN37:UHP37"/>
    <mergeCell ref="UHQ37:UHS37"/>
    <mergeCell ref="UHT37:UHV37"/>
    <mergeCell ref="UHB37:UHD37"/>
    <mergeCell ref="UHE37:UHG37"/>
    <mergeCell ref="UHH37:UHJ37"/>
    <mergeCell ref="UGS37:UGU37"/>
    <mergeCell ref="UGV37:UGX37"/>
    <mergeCell ref="UGY37:UHA37"/>
    <mergeCell ref="UGG37:UGI37"/>
    <mergeCell ref="UGJ37:UGL37"/>
    <mergeCell ref="UGM37:UGO37"/>
    <mergeCell ref="UGP37:UGR37"/>
    <mergeCell ref="UFX37:UFZ37"/>
    <mergeCell ref="UGA37:UGC37"/>
    <mergeCell ref="UGD37:UGF37"/>
    <mergeCell ref="UFO37:UFQ37"/>
    <mergeCell ref="UFR37:UFT37"/>
    <mergeCell ref="UFU37:UFW37"/>
    <mergeCell ref="UFC37:UFE37"/>
    <mergeCell ref="UFF37:UFH37"/>
    <mergeCell ref="UFI37:UFK37"/>
    <mergeCell ref="UFL37:UFN37"/>
    <mergeCell ref="UMM37:UMO37"/>
    <mergeCell ref="UMP37:UMR37"/>
    <mergeCell ref="UMS37:UMU37"/>
    <mergeCell ref="UMA37:UMC37"/>
    <mergeCell ref="UMD37:UMF37"/>
    <mergeCell ref="UMG37:UMI37"/>
    <mergeCell ref="UMJ37:UML37"/>
    <mergeCell ref="ULR37:ULT37"/>
    <mergeCell ref="ULU37:ULW37"/>
    <mergeCell ref="ULX37:ULZ37"/>
    <mergeCell ref="ULI37:ULK37"/>
    <mergeCell ref="ULL37:ULN37"/>
    <mergeCell ref="ULO37:ULQ37"/>
    <mergeCell ref="UKW37:UKY37"/>
    <mergeCell ref="UKZ37:ULB37"/>
    <mergeCell ref="ULC37:ULE37"/>
    <mergeCell ref="ULF37:ULH37"/>
    <mergeCell ref="UKN37:UKP37"/>
    <mergeCell ref="UKQ37:UKS37"/>
    <mergeCell ref="UKT37:UKV37"/>
    <mergeCell ref="UKE37:UKG37"/>
    <mergeCell ref="UKH37:UKJ37"/>
    <mergeCell ref="UKK37:UKM37"/>
    <mergeCell ref="UJS37:UJU37"/>
    <mergeCell ref="UJV37:UJX37"/>
    <mergeCell ref="UJY37:UKA37"/>
    <mergeCell ref="UKB37:UKD37"/>
    <mergeCell ref="UJJ37:UJL37"/>
    <mergeCell ref="UJM37:UJO37"/>
    <mergeCell ref="UJP37:UJR37"/>
    <mergeCell ref="UJA37:UJC37"/>
    <mergeCell ref="UJD37:UJF37"/>
    <mergeCell ref="UJG37:UJI37"/>
    <mergeCell ref="UQH37:UQJ37"/>
    <mergeCell ref="UQK37:UQM37"/>
    <mergeCell ref="UQN37:UQP37"/>
    <mergeCell ref="UPY37:UQA37"/>
    <mergeCell ref="UQB37:UQD37"/>
    <mergeCell ref="UQE37:UQG37"/>
    <mergeCell ref="UPM37:UPO37"/>
    <mergeCell ref="UPP37:UPR37"/>
    <mergeCell ref="UPS37:UPU37"/>
    <mergeCell ref="UPV37:UPX37"/>
    <mergeCell ref="UPD37:UPF37"/>
    <mergeCell ref="UPG37:UPI37"/>
    <mergeCell ref="UPJ37:UPL37"/>
    <mergeCell ref="UOU37:UOW37"/>
    <mergeCell ref="UOX37:UOZ37"/>
    <mergeCell ref="UPA37:UPC37"/>
    <mergeCell ref="UOI37:UOK37"/>
    <mergeCell ref="UOL37:UON37"/>
    <mergeCell ref="UOO37:UOQ37"/>
    <mergeCell ref="UOR37:UOT37"/>
    <mergeCell ref="UNZ37:UOB37"/>
    <mergeCell ref="UOC37:UOE37"/>
    <mergeCell ref="UOF37:UOH37"/>
    <mergeCell ref="UNQ37:UNS37"/>
    <mergeCell ref="UNT37:UNV37"/>
    <mergeCell ref="UNW37:UNY37"/>
    <mergeCell ref="UNE37:UNG37"/>
    <mergeCell ref="UNH37:UNJ37"/>
    <mergeCell ref="UNK37:UNM37"/>
    <mergeCell ref="UNN37:UNP37"/>
    <mergeCell ref="UMV37:UMX37"/>
    <mergeCell ref="UMY37:UNA37"/>
    <mergeCell ref="UNB37:UND37"/>
    <mergeCell ref="UUC37:UUE37"/>
    <mergeCell ref="UUF37:UUH37"/>
    <mergeCell ref="UUI37:UUK37"/>
    <mergeCell ref="UUL37:UUN37"/>
    <mergeCell ref="UTT37:UTV37"/>
    <mergeCell ref="UTW37:UTY37"/>
    <mergeCell ref="UTZ37:UUB37"/>
    <mergeCell ref="UTK37:UTM37"/>
    <mergeCell ref="UTN37:UTP37"/>
    <mergeCell ref="UTQ37:UTS37"/>
    <mergeCell ref="USY37:UTA37"/>
    <mergeCell ref="UTB37:UTD37"/>
    <mergeCell ref="UTE37:UTG37"/>
    <mergeCell ref="UTH37:UTJ37"/>
    <mergeCell ref="USP37:USR37"/>
    <mergeCell ref="USS37:USU37"/>
    <mergeCell ref="USV37:USX37"/>
    <mergeCell ref="USG37:USI37"/>
    <mergeCell ref="USJ37:USL37"/>
    <mergeCell ref="USM37:USO37"/>
    <mergeCell ref="URU37:URW37"/>
    <mergeCell ref="URX37:URZ37"/>
    <mergeCell ref="USA37:USC37"/>
    <mergeCell ref="USD37:USF37"/>
    <mergeCell ref="URL37:URN37"/>
    <mergeCell ref="URO37:URQ37"/>
    <mergeCell ref="URR37:URT37"/>
    <mergeCell ref="URC37:URE37"/>
    <mergeCell ref="URF37:URH37"/>
    <mergeCell ref="URI37:URK37"/>
    <mergeCell ref="UQQ37:UQS37"/>
    <mergeCell ref="UQT37:UQV37"/>
    <mergeCell ref="UQW37:UQY37"/>
    <mergeCell ref="UQZ37:URB37"/>
    <mergeCell ref="UYA37:UYC37"/>
    <mergeCell ref="UYD37:UYF37"/>
    <mergeCell ref="UYG37:UYI37"/>
    <mergeCell ref="UXO37:UXQ37"/>
    <mergeCell ref="UXR37:UXT37"/>
    <mergeCell ref="UXU37:UXW37"/>
    <mergeCell ref="UXX37:UXZ37"/>
    <mergeCell ref="UXF37:UXH37"/>
    <mergeCell ref="UXI37:UXK37"/>
    <mergeCell ref="UXL37:UXN37"/>
    <mergeCell ref="UWW37:UWY37"/>
    <mergeCell ref="UWZ37:UXB37"/>
    <mergeCell ref="UXC37:UXE37"/>
    <mergeCell ref="UWK37:UWM37"/>
    <mergeCell ref="UWN37:UWP37"/>
    <mergeCell ref="UWQ37:UWS37"/>
    <mergeCell ref="UWT37:UWV37"/>
    <mergeCell ref="UWB37:UWD37"/>
    <mergeCell ref="UWE37:UWG37"/>
    <mergeCell ref="UWH37:UWJ37"/>
    <mergeCell ref="UVS37:UVU37"/>
    <mergeCell ref="UVV37:UVX37"/>
    <mergeCell ref="UVY37:UWA37"/>
    <mergeCell ref="UVG37:UVI37"/>
    <mergeCell ref="UVJ37:UVL37"/>
    <mergeCell ref="UVM37:UVO37"/>
    <mergeCell ref="UVP37:UVR37"/>
    <mergeCell ref="UUX37:UUZ37"/>
    <mergeCell ref="UVA37:UVC37"/>
    <mergeCell ref="UVD37:UVF37"/>
    <mergeCell ref="UUO37:UUQ37"/>
    <mergeCell ref="UUR37:UUT37"/>
    <mergeCell ref="UUU37:UUW37"/>
    <mergeCell ref="VBV37:VBX37"/>
    <mergeCell ref="VBY37:VCA37"/>
    <mergeCell ref="VCB37:VCD37"/>
    <mergeCell ref="VBM37:VBO37"/>
    <mergeCell ref="VBP37:VBR37"/>
    <mergeCell ref="VBS37:VBU37"/>
    <mergeCell ref="VBA37:VBC37"/>
    <mergeCell ref="VBD37:VBF37"/>
    <mergeCell ref="VBG37:VBI37"/>
    <mergeCell ref="VBJ37:VBL37"/>
    <mergeCell ref="VAR37:VAT37"/>
    <mergeCell ref="VAU37:VAW37"/>
    <mergeCell ref="VAX37:VAZ37"/>
    <mergeCell ref="VAI37:VAK37"/>
    <mergeCell ref="VAL37:VAN37"/>
    <mergeCell ref="VAO37:VAQ37"/>
    <mergeCell ref="UZW37:UZY37"/>
    <mergeCell ref="UZZ37:VAB37"/>
    <mergeCell ref="VAC37:VAE37"/>
    <mergeCell ref="VAF37:VAH37"/>
    <mergeCell ref="UZN37:UZP37"/>
    <mergeCell ref="UZQ37:UZS37"/>
    <mergeCell ref="UZT37:UZV37"/>
    <mergeCell ref="UZE37:UZG37"/>
    <mergeCell ref="UZH37:UZJ37"/>
    <mergeCell ref="UZK37:UZM37"/>
    <mergeCell ref="UYS37:UYU37"/>
    <mergeCell ref="UYV37:UYX37"/>
    <mergeCell ref="UYY37:UZA37"/>
    <mergeCell ref="UZB37:UZD37"/>
    <mergeCell ref="UYJ37:UYL37"/>
    <mergeCell ref="UYM37:UYO37"/>
    <mergeCell ref="UYP37:UYR37"/>
    <mergeCell ref="VFQ37:VFS37"/>
    <mergeCell ref="VFT37:VFV37"/>
    <mergeCell ref="VFW37:VFY37"/>
    <mergeCell ref="VFZ37:VGB37"/>
    <mergeCell ref="VFH37:VFJ37"/>
    <mergeCell ref="VFK37:VFM37"/>
    <mergeCell ref="VFN37:VFP37"/>
    <mergeCell ref="VEY37:VFA37"/>
    <mergeCell ref="VFB37:VFD37"/>
    <mergeCell ref="VFE37:VFG37"/>
    <mergeCell ref="VEM37:VEO37"/>
    <mergeCell ref="VEP37:VER37"/>
    <mergeCell ref="VES37:VEU37"/>
    <mergeCell ref="VEV37:VEX37"/>
    <mergeCell ref="VED37:VEF37"/>
    <mergeCell ref="VEG37:VEI37"/>
    <mergeCell ref="VEJ37:VEL37"/>
    <mergeCell ref="VDU37:VDW37"/>
    <mergeCell ref="VDX37:VDZ37"/>
    <mergeCell ref="VEA37:VEC37"/>
    <mergeCell ref="VDI37:VDK37"/>
    <mergeCell ref="VDL37:VDN37"/>
    <mergeCell ref="VDO37:VDQ37"/>
    <mergeCell ref="VDR37:VDT37"/>
    <mergeCell ref="VCZ37:VDB37"/>
    <mergeCell ref="VDC37:VDE37"/>
    <mergeCell ref="VDF37:VDH37"/>
    <mergeCell ref="VCQ37:VCS37"/>
    <mergeCell ref="VCT37:VCV37"/>
    <mergeCell ref="VCW37:VCY37"/>
    <mergeCell ref="VCE37:VCG37"/>
    <mergeCell ref="VCH37:VCJ37"/>
    <mergeCell ref="VCK37:VCM37"/>
    <mergeCell ref="VCN37:VCP37"/>
    <mergeCell ref="VJO37:VJQ37"/>
    <mergeCell ref="VJR37:VJT37"/>
    <mergeCell ref="VJU37:VJW37"/>
    <mergeCell ref="VJC37:VJE37"/>
    <mergeCell ref="VJF37:VJH37"/>
    <mergeCell ref="VJI37:VJK37"/>
    <mergeCell ref="VJL37:VJN37"/>
    <mergeCell ref="VIT37:VIV37"/>
    <mergeCell ref="VIW37:VIY37"/>
    <mergeCell ref="VIZ37:VJB37"/>
    <mergeCell ref="VIK37:VIM37"/>
    <mergeCell ref="VIN37:VIP37"/>
    <mergeCell ref="VIQ37:VIS37"/>
    <mergeCell ref="VHY37:VIA37"/>
    <mergeCell ref="VIB37:VID37"/>
    <mergeCell ref="VIE37:VIG37"/>
    <mergeCell ref="VIH37:VIJ37"/>
    <mergeCell ref="VHP37:VHR37"/>
    <mergeCell ref="VHS37:VHU37"/>
    <mergeCell ref="VHV37:VHX37"/>
    <mergeCell ref="VHG37:VHI37"/>
    <mergeCell ref="VHJ37:VHL37"/>
    <mergeCell ref="VHM37:VHO37"/>
    <mergeCell ref="VGU37:VGW37"/>
    <mergeCell ref="VGX37:VGZ37"/>
    <mergeCell ref="VHA37:VHC37"/>
    <mergeCell ref="VHD37:VHF37"/>
    <mergeCell ref="VGL37:VGN37"/>
    <mergeCell ref="VGO37:VGQ37"/>
    <mergeCell ref="VGR37:VGT37"/>
    <mergeCell ref="VGC37:VGE37"/>
    <mergeCell ref="VGF37:VGH37"/>
    <mergeCell ref="VGI37:VGK37"/>
    <mergeCell ref="VNJ37:VNL37"/>
    <mergeCell ref="VNM37:VNO37"/>
    <mergeCell ref="VNP37:VNR37"/>
    <mergeCell ref="VNA37:VNC37"/>
    <mergeCell ref="VND37:VNF37"/>
    <mergeCell ref="VNG37:VNI37"/>
    <mergeCell ref="VMO37:VMQ37"/>
    <mergeCell ref="VMR37:VMT37"/>
    <mergeCell ref="VMU37:VMW37"/>
    <mergeCell ref="VMX37:VMZ37"/>
    <mergeCell ref="VMF37:VMH37"/>
    <mergeCell ref="VMI37:VMK37"/>
    <mergeCell ref="VML37:VMN37"/>
    <mergeCell ref="VLW37:VLY37"/>
    <mergeCell ref="VLZ37:VMB37"/>
    <mergeCell ref="VMC37:VME37"/>
    <mergeCell ref="VLK37:VLM37"/>
    <mergeCell ref="VLN37:VLP37"/>
    <mergeCell ref="VLQ37:VLS37"/>
    <mergeCell ref="VLT37:VLV37"/>
    <mergeCell ref="VLB37:VLD37"/>
    <mergeCell ref="VLE37:VLG37"/>
    <mergeCell ref="VLH37:VLJ37"/>
    <mergeCell ref="VKS37:VKU37"/>
    <mergeCell ref="VKV37:VKX37"/>
    <mergeCell ref="VKY37:VLA37"/>
    <mergeCell ref="VKG37:VKI37"/>
    <mergeCell ref="VKJ37:VKL37"/>
    <mergeCell ref="VKM37:VKO37"/>
    <mergeCell ref="VKP37:VKR37"/>
    <mergeCell ref="VJX37:VJZ37"/>
    <mergeCell ref="VKA37:VKC37"/>
    <mergeCell ref="VKD37:VKF37"/>
    <mergeCell ref="VRE37:VRG37"/>
    <mergeCell ref="VRH37:VRJ37"/>
    <mergeCell ref="VRK37:VRM37"/>
    <mergeCell ref="VRN37:VRP37"/>
    <mergeCell ref="VQV37:VQX37"/>
    <mergeCell ref="VQY37:VRA37"/>
    <mergeCell ref="VRB37:VRD37"/>
    <mergeCell ref="VQM37:VQO37"/>
    <mergeCell ref="VQP37:VQR37"/>
    <mergeCell ref="VQS37:VQU37"/>
    <mergeCell ref="VQA37:VQC37"/>
    <mergeCell ref="VQD37:VQF37"/>
    <mergeCell ref="VQG37:VQI37"/>
    <mergeCell ref="VQJ37:VQL37"/>
    <mergeCell ref="VPR37:VPT37"/>
    <mergeCell ref="VPU37:VPW37"/>
    <mergeCell ref="VPX37:VPZ37"/>
    <mergeCell ref="VPI37:VPK37"/>
    <mergeCell ref="VPL37:VPN37"/>
    <mergeCell ref="VPO37:VPQ37"/>
    <mergeCell ref="VOW37:VOY37"/>
    <mergeCell ref="VOZ37:VPB37"/>
    <mergeCell ref="VPC37:VPE37"/>
    <mergeCell ref="VPF37:VPH37"/>
    <mergeCell ref="VON37:VOP37"/>
    <mergeCell ref="VOQ37:VOS37"/>
    <mergeCell ref="VOT37:VOV37"/>
    <mergeCell ref="VOE37:VOG37"/>
    <mergeCell ref="VOH37:VOJ37"/>
    <mergeCell ref="VOK37:VOM37"/>
    <mergeCell ref="VNS37:VNU37"/>
    <mergeCell ref="VNV37:VNX37"/>
    <mergeCell ref="VNY37:VOA37"/>
    <mergeCell ref="VOB37:VOD37"/>
    <mergeCell ref="VVC37:VVE37"/>
    <mergeCell ref="VVF37:VVH37"/>
    <mergeCell ref="VVI37:VVK37"/>
    <mergeCell ref="VUQ37:VUS37"/>
    <mergeCell ref="VUT37:VUV37"/>
    <mergeCell ref="VUW37:VUY37"/>
    <mergeCell ref="VUZ37:VVB37"/>
    <mergeCell ref="VUH37:VUJ37"/>
    <mergeCell ref="VUK37:VUM37"/>
    <mergeCell ref="VUN37:VUP37"/>
    <mergeCell ref="VTY37:VUA37"/>
    <mergeCell ref="VUB37:VUD37"/>
    <mergeCell ref="VUE37:VUG37"/>
    <mergeCell ref="VTM37:VTO37"/>
    <mergeCell ref="VTP37:VTR37"/>
    <mergeCell ref="VTS37:VTU37"/>
    <mergeCell ref="VTV37:VTX37"/>
    <mergeCell ref="VTD37:VTF37"/>
    <mergeCell ref="VTG37:VTI37"/>
    <mergeCell ref="VTJ37:VTL37"/>
    <mergeCell ref="VSU37:VSW37"/>
    <mergeCell ref="VSX37:VSZ37"/>
    <mergeCell ref="VTA37:VTC37"/>
    <mergeCell ref="VSI37:VSK37"/>
    <mergeCell ref="VSL37:VSN37"/>
    <mergeCell ref="VSO37:VSQ37"/>
    <mergeCell ref="VSR37:VST37"/>
    <mergeCell ref="VRZ37:VSB37"/>
    <mergeCell ref="VSC37:VSE37"/>
    <mergeCell ref="VSF37:VSH37"/>
    <mergeCell ref="VRQ37:VRS37"/>
    <mergeCell ref="VRT37:VRV37"/>
    <mergeCell ref="VRW37:VRY37"/>
    <mergeCell ref="VYX37:VYZ37"/>
    <mergeCell ref="VZA37:VZC37"/>
    <mergeCell ref="VZD37:VZF37"/>
    <mergeCell ref="VYO37:VYQ37"/>
    <mergeCell ref="VYR37:VYT37"/>
    <mergeCell ref="VYU37:VYW37"/>
    <mergeCell ref="VYC37:VYE37"/>
    <mergeCell ref="VYF37:VYH37"/>
    <mergeCell ref="VYI37:VYK37"/>
    <mergeCell ref="VYL37:VYN37"/>
    <mergeCell ref="VXT37:VXV37"/>
    <mergeCell ref="VXW37:VXY37"/>
    <mergeCell ref="VXZ37:VYB37"/>
    <mergeCell ref="VXK37:VXM37"/>
    <mergeCell ref="VXN37:VXP37"/>
    <mergeCell ref="VXQ37:VXS37"/>
    <mergeCell ref="VWY37:VXA37"/>
    <mergeCell ref="VXB37:VXD37"/>
    <mergeCell ref="VXE37:VXG37"/>
    <mergeCell ref="VXH37:VXJ37"/>
    <mergeCell ref="VWP37:VWR37"/>
    <mergeCell ref="VWS37:VWU37"/>
    <mergeCell ref="VWV37:VWX37"/>
    <mergeCell ref="VWG37:VWI37"/>
    <mergeCell ref="VWJ37:VWL37"/>
    <mergeCell ref="VWM37:VWO37"/>
    <mergeCell ref="VVU37:VVW37"/>
    <mergeCell ref="VVX37:VVZ37"/>
    <mergeCell ref="VWA37:VWC37"/>
    <mergeCell ref="VWD37:VWF37"/>
    <mergeCell ref="VVL37:VVN37"/>
    <mergeCell ref="VVO37:VVQ37"/>
    <mergeCell ref="VVR37:VVT37"/>
    <mergeCell ref="WCS37:WCU37"/>
    <mergeCell ref="WCV37:WCX37"/>
    <mergeCell ref="WCY37:WDA37"/>
    <mergeCell ref="WDB37:WDD37"/>
    <mergeCell ref="WCJ37:WCL37"/>
    <mergeCell ref="WCM37:WCO37"/>
    <mergeCell ref="WCP37:WCR37"/>
    <mergeCell ref="WCA37:WCC37"/>
    <mergeCell ref="WCD37:WCF37"/>
    <mergeCell ref="WCG37:WCI37"/>
    <mergeCell ref="WBO37:WBQ37"/>
    <mergeCell ref="WBR37:WBT37"/>
    <mergeCell ref="WBU37:WBW37"/>
    <mergeCell ref="WBX37:WBZ37"/>
    <mergeCell ref="WBF37:WBH37"/>
    <mergeCell ref="WBI37:WBK37"/>
    <mergeCell ref="WBL37:WBN37"/>
    <mergeCell ref="WAW37:WAY37"/>
    <mergeCell ref="WAZ37:WBB37"/>
    <mergeCell ref="WBC37:WBE37"/>
    <mergeCell ref="WAK37:WAM37"/>
    <mergeCell ref="WAN37:WAP37"/>
    <mergeCell ref="WAQ37:WAS37"/>
    <mergeCell ref="WAT37:WAV37"/>
    <mergeCell ref="WAB37:WAD37"/>
    <mergeCell ref="WAE37:WAG37"/>
    <mergeCell ref="WAH37:WAJ37"/>
    <mergeCell ref="VZS37:VZU37"/>
    <mergeCell ref="VZV37:VZX37"/>
    <mergeCell ref="VZY37:WAA37"/>
    <mergeCell ref="VZG37:VZI37"/>
    <mergeCell ref="VZJ37:VZL37"/>
    <mergeCell ref="VZM37:VZO37"/>
    <mergeCell ref="VZP37:VZR37"/>
    <mergeCell ref="WGQ37:WGS37"/>
    <mergeCell ref="WGT37:WGV37"/>
    <mergeCell ref="WGW37:WGY37"/>
    <mergeCell ref="WGE37:WGG37"/>
    <mergeCell ref="WGH37:WGJ37"/>
    <mergeCell ref="WGK37:WGM37"/>
    <mergeCell ref="WGN37:WGP37"/>
    <mergeCell ref="WFV37:WFX37"/>
    <mergeCell ref="WFY37:WGA37"/>
    <mergeCell ref="WGB37:WGD37"/>
    <mergeCell ref="WFM37:WFO37"/>
    <mergeCell ref="WFP37:WFR37"/>
    <mergeCell ref="WFS37:WFU37"/>
    <mergeCell ref="WFA37:WFC37"/>
    <mergeCell ref="WFD37:WFF37"/>
    <mergeCell ref="WFG37:WFI37"/>
    <mergeCell ref="WFJ37:WFL37"/>
    <mergeCell ref="WER37:WET37"/>
    <mergeCell ref="WEU37:WEW37"/>
    <mergeCell ref="WEX37:WEZ37"/>
    <mergeCell ref="WEI37:WEK37"/>
    <mergeCell ref="WEL37:WEN37"/>
    <mergeCell ref="WEO37:WEQ37"/>
    <mergeCell ref="WDW37:WDY37"/>
    <mergeCell ref="WDZ37:WEB37"/>
    <mergeCell ref="WEC37:WEE37"/>
    <mergeCell ref="WEF37:WEH37"/>
    <mergeCell ref="WDN37:WDP37"/>
    <mergeCell ref="WDQ37:WDS37"/>
    <mergeCell ref="WDT37:WDV37"/>
    <mergeCell ref="WDE37:WDG37"/>
    <mergeCell ref="WDH37:WDJ37"/>
    <mergeCell ref="WDK37:WDM37"/>
    <mergeCell ref="WKL37:WKN37"/>
    <mergeCell ref="WKO37:WKQ37"/>
    <mergeCell ref="WKR37:WKT37"/>
    <mergeCell ref="WKC37:WKE37"/>
    <mergeCell ref="WKF37:WKH37"/>
    <mergeCell ref="WKI37:WKK37"/>
    <mergeCell ref="WJQ37:WJS37"/>
    <mergeCell ref="WJT37:WJV37"/>
    <mergeCell ref="WJW37:WJY37"/>
    <mergeCell ref="WJZ37:WKB37"/>
    <mergeCell ref="WJH37:WJJ37"/>
    <mergeCell ref="WJK37:WJM37"/>
    <mergeCell ref="WJN37:WJP37"/>
    <mergeCell ref="WIY37:WJA37"/>
    <mergeCell ref="WJB37:WJD37"/>
    <mergeCell ref="WJE37:WJG37"/>
    <mergeCell ref="WIM37:WIO37"/>
    <mergeCell ref="WIP37:WIR37"/>
    <mergeCell ref="WIS37:WIU37"/>
    <mergeCell ref="WIV37:WIX37"/>
    <mergeCell ref="WID37:WIF37"/>
    <mergeCell ref="WIG37:WII37"/>
    <mergeCell ref="WIJ37:WIL37"/>
    <mergeCell ref="WHU37:WHW37"/>
    <mergeCell ref="WHX37:WHZ37"/>
    <mergeCell ref="WIA37:WIC37"/>
    <mergeCell ref="WHI37:WHK37"/>
    <mergeCell ref="WHL37:WHN37"/>
    <mergeCell ref="WHO37:WHQ37"/>
    <mergeCell ref="WHR37:WHT37"/>
    <mergeCell ref="WGZ37:WHB37"/>
    <mergeCell ref="WHC37:WHE37"/>
    <mergeCell ref="WHF37:WHH37"/>
    <mergeCell ref="WOG37:WOI37"/>
    <mergeCell ref="WOJ37:WOL37"/>
    <mergeCell ref="WOM37:WOO37"/>
    <mergeCell ref="WOP37:WOR37"/>
    <mergeCell ref="WNX37:WNZ37"/>
    <mergeCell ref="WOA37:WOC37"/>
    <mergeCell ref="WOD37:WOF37"/>
    <mergeCell ref="WNO37:WNQ37"/>
    <mergeCell ref="WNR37:WNT37"/>
    <mergeCell ref="WNU37:WNW37"/>
    <mergeCell ref="WNC37:WNE37"/>
    <mergeCell ref="WNF37:WNH37"/>
    <mergeCell ref="WNI37:WNK37"/>
    <mergeCell ref="WNL37:WNN37"/>
    <mergeCell ref="WMT37:WMV37"/>
    <mergeCell ref="WMW37:WMY37"/>
    <mergeCell ref="WMZ37:WNB37"/>
    <mergeCell ref="WMK37:WMM37"/>
    <mergeCell ref="WMN37:WMP37"/>
    <mergeCell ref="WMQ37:WMS37"/>
    <mergeCell ref="WLY37:WMA37"/>
    <mergeCell ref="WMB37:WMD37"/>
    <mergeCell ref="WME37:WMG37"/>
    <mergeCell ref="WMH37:WMJ37"/>
    <mergeCell ref="WLP37:WLR37"/>
    <mergeCell ref="WLS37:WLU37"/>
    <mergeCell ref="WLV37:WLX37"/>
    <mergeCell ref="WLG37:WLI37"/>
    <mergeCell ref="WLJ37:WLL37"/>
    <mergeCell ref="WLM37:WLO37"/>
    <mergeCell ref="WKU37:WKW37"/>
    <mergeCell ref="WKX37:WKZ37"/>
    <mergeCell ref="WLA37:WLC37"/>
    <mergeCell ref="WLD37:WLF37"/>
    <mergeCell ref="WSE37:WSG37"/>
    <mergeCell ref="WSH37:WSJ37"/>
    <mergeCell ref="WSK37:WSM37"/>
    <mergeCell ref="WRS37:WRU37"/>
    <mergeCell ref="WRV37:WRX37"/>
    <mergeCell ref="WRY37:WSA37"/>
    <mergeCell ref="WSB37:WSD37"/>
    <mergeCell ref="WRJ37:WRL37"/>
    <mergeCell ref="WRM37:WRO37"/>
    <mergeCell ref="WRP37:WRR37"/>
    <mergeCell ref="WRA37:WRC37"/>
    <mergeCell ref="WRD37:WRF37"/>
    <mergeCell ref="WRG37:WRI37"/>
    <mergeCell ref="WQO37:WQQ37"/>
    <mergeCell ref="WQR37:WQT37"/>
    <mergeCell ref="WQU37:WQW37"/>
    <mergeCell ref="WQX37:WQZ37"/>
    <mergeCell ref="WQF37:WQH37"/>
    <mergeCell ref="WQI37:WQK37"/>
    <mergeCell ref="WQL37:WQN37"/>
    <mergeCell ref="WPW37:WPY37"/>
    <mergeCell ref="WPZ37:WQB37"/>
    <mergeCell ref="WQC37:WQE37"/>
    <mergeCell ref="WPK37:WPM37"/>
    <mergeCell ref="WPN37:WPP37"/>
    <mergeCell ref="WPQ37:WPS37"/>
    <mergeCell ref="WPT37:WPV37"/>
    <mergeCell ref="WPB37:WPD37"/>
    <mergeCell ref="WPE37:WPG37"/>
    <mergeCell ref="WPH37:WPJ37"/>
    <mergeCell ref="WOS37:WOU37"/>
    <mergeCell ref="WOV37:WOX37"/>
    <mergeCell ref="WOY37:WPA37"/>
    <mergeCell ref="WVZ37:WWB37"/>
    <mergeCell ref="WWC37:WWE37"/>
    <mergeCell ref="WWF37:WWH37"/>
    <mergeCell ref="WVQ37:WVS37"/>
    <mergeCell ref="WVT37:WVV37"/>
    <mergeCell ref="WVW37:WVY37"/>
    <mergeCell ref="WVE37:WVG37"/>
    <mergeCell ref="WVH37:WVJ37"/>
    <mergeCell ref="WVK37:WVM37"/>
    <mergeCell ref="WVN37:WVP37"/>
    <mergeCell ref="WUV37:WUX37"/>
    <mergeCell ref="WUY37:WVA37"/>
    <mergeCell ref="WVB37:WVD37"/>
    <mergeCell ref="WUM37:WUO37"/>
    <mergeCell ref="WUP37:WUR37"/>
    <mergeCell ref="WUS37:WUU37"/>
    <mergeCell ref="WUA37:WUC37"/>
    <mergeCell ref="WUD37:WUF37"/>
    <mergeCell ref="WUG37:WUI37"/>
    <mergeCell ref="WUJ37:WUL37"/>
    <mergeCell ref="WTR37:WTT37"/>
    <mergeCell ref="WTU37:WTW37"/>
    <mergeCell ref="WTX37:WTZ37"/>
    <mergeCell ref="WTI37:WTK37"/>
    <mergeCell ref="WTL37:WTN37"/>
    <mergeCell ref="WTO37:WTQ37"/>
    <mergeCell ref="WSW37:WSY37"/>
    <mergeCell ref="WSZ37:WTB37"/>
    <mergeCell ref="WTC37:WTE37"/>
    <mergeCell ref="WTF37:WTH37"/>
    <mergeCell ref="WSN37:WSP37"/>
    <mergeCell ref="WSQ37:WSS37"/>
    <mergeCell ref="WST37:WSV37"/>
    <mergeCell ref="WZU37:WZW37"/>
    <mergeCell ref="WZX37:WZZ37"/>
    <mergeCell ref="XAA37:XAC37"/>
    <mergeCell ref="XAD37:XAF37"/>
    <mergeCell ref="WZL37:WZN37"/>
    <mergeCell ref="WZO37:WZQ37"/>
    <mergeCell ref="WZR37:WZT37"/>
    <mergeCell ref="WZC37:WZE37"/>
    <mergeCell ref="WZF37:WZH37"/>
    <mergeCell ref="WZI37:WZK37"/>
    <mergeCell ref="WYQ37:WYS37"/>
    <mergeCell ref="WYT37:WYV37"/>
    <mergeCell ref="WYW37:WYY37"/>
    <mergeCell ref="WYZ37:WZB37"/>
    <mergeCell ref="WYH37:WYJ37"/>
    <mergeCell ref="WYK37:WYM37"/>
    <mergeCell ref="WYN37:WYP37"/>
    <mergeCell ref="WXY37:WYA37"/>
    <mergeCell ref="WYB37:WYD37"/>
    <mergeCell ref="WYE37:WYG37"/>
    <mergeCell ref="WXM37:WXO37"/>
    <mergeCell ref="WXP37:WXR37"/>
    <mergeCell ref="WXS37:WXU37"/>
    <mergeCell ref="WXV37:WXX37"/>
    <mergeCell ref="WXD37:WXF37"/>
    <mergeCell ref="WXG37:WXI37"/>
    <mergeCell ref="WXJ37:WXL37"/>
    <mergeCell ref="WWU37:WWW37"/>
    <mergeCell ref="WWX37:WWZ37"/>
    <mergeCell ref="WXA37:WXC37"/>
    <mergeCell ref="WWI37:WWK37"/>
    <mergeCell ref="WWL37:WWN37"/>
    <mergeCell ref="WWO37:WWQ37"/>
    <mergeCell ref="WWR37:WWT37"/>
    <mergeCell ref="XEK37:XEM37"/>
    <mergeCell ref="XEN37:XEP37"/>
    <mergeCell ref="XEQ37:XES37"/>
    <mergeCell ref="XET37:XEV37"/>
    <mergeCell ref="XEB37:XED37"/>
    <mergeCell ref="XEE37:XEG37"/>
    <mergeCell ref="XEH37:XEJ37"/>
    <mergeCell ref="XDS37:XDU37"/>
    <mergeCell ref="XDV37:XDX37"/>
    <mergeCell ref="XDY37:XEA37"/>
    <mergeCell ref="XDG37:XDI37"/>
    <mergeCell ref="XDJ37:XDL37"/>
    <mergeCell ref="XDM37:XDO37"/>
    <mergeCell ref="XDP37:XDR37"/>
    <mergeCell ref="XCX37:XCZ37"/>
    <mergeCell ref="XDA37:XDC37"/>
    <mergeCell ref="XDD37:XDF37"/>
    <mergeCell ref="XCO37:XCQ37"/>
    <mergeCell ref="XCR37:XCT37"/>
    <mergeCell ref="XCU37:XCW37"/>
    <mergeCell ref="XCC37:XCE37"/>
    <mergeCell ref="XCF37:XCH37"/>
    <mergeCell ref="XCI37:XCK37"/>
    <mergeCell ref="XCL37:XCN37"/>
    <mergeCell ref="XBT37:XBV37"/>
    <mergeCell ref="XBW37:XBY37"/>
    <mergeCell ref="XBZ37:XCB37"/>
    <mergeCell ref="XBK37:XBM37"/>
    <mergeCell ref="XBN37:XBP37"/>
    <mergeCell ref="XBQ37:XBS37"/>
    <mergeCell ref="XAY37:XBA37"/>
    <mergeCell ref="XBB37:XBD37"/>
    <mergeCell ref="XBE37:XBG37"/>
    <mergeCell ref="XBH37:XBJ37"/>
    <mergeCell ref="XAP37:XAR37"/>
    <mergeCell ref="XAS37:XAU37"/>
    <mergeCell ref="XAV37:XAX37"/>
    <mergeCell ref="XAG37:XAI37"/>
    <mergeCell ref="XAJ37:XAL37"/>
    <mergeCell ref="XAM37:XAO37"/>
    <mergeCell ref="DM38:DN38"/>
    <mergeCell ref="DO38:DP38"/>
    <mergeCell ref="DQ38:DR38"/>
    <mergeCell ref="DS38:DT38"/>
    <mergeCell ref="DU38:DV38"/>
    <mergeCell ref="DC38:DD38"/>
    <mergeCell ref="DE38:DF38"/>
    <mergeCell ref="DG38:DH38"/>
    <mergeCell ref="DI38:DJ38"/>
    <mergeCell ref="DK38:DL38"/>
    <mergeCell ref="CS38:CT38"/>
    <mergeCell ref="CU38:CV38"/>
    <mergeCell ref="CW38:CX38"/>
    <mergeCell ref="CY38:CZ38"/>
    <mergeCell ref="DA38:DB38"/>
    <mergeCell ref="CI38:CJ38"/>
    <mergeCell ref="CK38:CL38"/>
    <mergeCell ref="CM38:CN38"/>
    <mergeCell ref="CO38:CP38"/>
    <mergeCell ref="CQ38:CR38"/>
    <mergeCell ref="BY38:BZ38"/>
    <mergeCell ref="CA38:CB38"/>
    <mergeCell ref="CC38:CD38"/>
    <mergeCell ref="CE38:CF38"/>
    <mergeCell ref="CG38:CH38"/>
    <mergeCell ref="BO38:BP38"/>
    <mergeCell ref="BQ38:BR38"/>
    <mergeCell ref="BS38:BT38"/>
    <mergeCell ref="BU38:BV38"/>
    <mergeCell ref="BW38:BX38"/>
    <mergeCell ref="IW38:IX38"/>
    <mergeCell ref="IY38:IZ38"/>
    <mergeCell ref="JA38:JB38"/>
    <mergeCell ref="JC38:JD38"/>
    <mergeCell ref="JE38:JF38"/>
    <mergeCell ref="IM38:IN38"/>
    <mergeCell ref="IO38:IP38"/>
    <mergeCell ref="IQ38:IR38"/>
    <mergeCell ref="IS38:IT38"/>
    <mergeCell ref="IU38:IV38"/>
    <mergeCell ref="IC38:ID38"/>
    <mergeCell ref="IE38:IF38"/>
    <mergeCell ref="IG38:IH38"/>
    <mergeCell ref="II38:IJ38"/>
    <mergeCell ref="IK38:IL38"/>
    <mergeCell ref="HS38:HT38"/>
    <mergeCell ref="HU38:HV38"/>
    <mergeCell ref="HW38:HX38"/>
    <mergeCell ref="HY38:HZ38"/>
    <mergeCell ref="IA38:IB38"/>
    <mergeCell ref="HI38:HJ38"/>
    <mergeCell ref="HK38:HL38"/>
    <mergeCell ref="HM38:HN38"/>
    <mergeCell ref="HO38:HP38"/>
    <mergeCell ref="HQ38:HR38"/>
    <mergeCell ref="GY38:GZ38"/>
    <mergeCell ref="HA38:HB38"/>
    <mergeCell ref="HC38:HD38"/>
    <mergeCell ref="BE38:BF38"/>
    <mergeCell ref="BG38:BH38"/>
    <mergeCell ref="BI38:BJ38"/>
    <mergeCell ref="BK38:BL38"/>
    <mergeCell ref="BM38:BN38"/>
    <mergeCell ref="GE38:GF38"/>
    <mergeCell ref="GG38:GH38"/>
    <mergeCell ref="GI38:GJ38"/>
    <mergeCell ref="GK38:GL38"/>
    <mergeCell ref="GM38:GN38"/>
    <mergeCell ref="FU38:FV38"/>
    <mergeCell ref="FW38:FX38"/>
    <mergeCell ref="FY38:FZ38"/>
    <mergeCell ref="GA38:GB38"/>
    <mergeCell ref="GC38:GD38"/>
    <mergeCell ref="FK38:FL38"/>
    <mergeCell ref="FM38:FN38"/>
    <mergeCell ref="FO38:FP38"/>
    <mergeCell ref="FQ38:FR38"/>
    <mergeCell ref="FS38:FT38"/>
    <mergeCell ref="FA38:FB38"/>
    <mergeCell ref="FC38:FD38"/>
    <mergeCell ref="FE38:FF38"/>
    <mergeCell ref="FG38:FH38"/>
    <mergeCell ref="FI38:FJ38"/>
    <mergeCell ref="EQ38:ER38"/>
    <mergeCell ref="ES38:ET38"/>
    <mergeCell ref="EU38:EV38"/>
    <mergeCell ref="EW38:EX38"/>
    <mergeCell ref="EY38:EZ38"/>
    <mergeCell ref="EG38:EH38"/>
    <mergeCell ref="EI38:EJ38"/>
    <mergeCell ref="EK38:EL38"/>
    <mergeCell ref="EM38:EN38"/>
    <mergeCell ref="EO38:EP38"/>
    <mergeCell ref="DW38:DX38"/>
    <mergeCell ref="DY38:DZ38"/>
    <mergeCell ref="EA38:EB38"/>
    <mergeCell ref="EC38:ED38"/>
    <mergeCell ref="EE38:EF38"/>
    <mergeCell ref="NC38:ND38"/>
    <mergeCell ref="NE38:NF38"/>
    <mergeCell ref="NG38:NH38"/>
    <mergeCell ref="NI38:NJ38"/>
    <mergeCell ref="NK38:NL38"/>
    <mergeCell ref="MS38:MT38"/>
    <mergeCell ref="MU38:MV38"/>
    <mergeCell ref="MW38:MX38"/>
    <mergeCell ref="MY38:MZ38"/>
    <mergeCell ref="NA38:NB38"/>
    <mergeCell ref="MI38:MJ38"/>
    <mergeCell ref="MK38:ML38"/>
    <mergeCell ref="MM38:MN38"/>
    <mergeCell ref="MO38:MP38"/>
    <mergeCell ref="MQ38:MR38"/>
    <mergeCell ref="LY38:LZ38"/>
    <mergeCell ref="MA38:MB38"/>
    <mergeCell ref="MC38:MD38"/>
    <mergeCell ref="ME38:MF38"/>
    <mergeCell ref="MG38:MH38"/>
    <mergeCell ref="HE38:HF38"/>
    <mergeCell ref="HG38:HH38"/>
    <mergeCell ref="GO38:GP38"/>
    <mergeCell ref="GQ38:GR38"/>
    <mergeCell ref="GS38:GT38"/>
    <mergeCell ref="GU38:GV38"/>
    <mergeCell ref="GW38:GX38"/>
    <mergeCell ref="LO38:LP38"/>
    <mergeCell ref="LQ38:LR38"/>
    <mergeCell ref="LS38:LT38"/>
    <mergeCell ref="LU38:LV38"/>
    <mergeCell ref="LW38:LX38"/>
    <mergeCell ref="LE38:LF38"/>
    <mergeCell ref="LG38:LH38"/>
    <mergeCell ref="LI38:LJ38"/>
    <mergeCell ref="LK38:LL38"/>
    <mergeCell ref="LM38:LN38"/>
    <mergeCell ref="KU38:KV38"/>
    <mergeCell ref="KW38:KX38"/>
    <mergeCell ref="KY38:KZ38"/>
    <mergeCell ref="LA38:LB38"/>
    <mergeCell ref="LC38:LD38"/>
    <mergeCell ref="KK38:KL38"/>
    <mergeCell ref="KM38:KN38"/>
    <mergeCell ref="KO38:KP38"/>
    <mergeCell ref="KQ38:KR38"/>
    <mergeCell ref="KS38:KT38"/>
    <mergeCell ref="KA38:KB38"/>
    <mergeCell ref="KC38:KD38"/>
    <mergeCell ref="KE38:KF38"/>
    <mergeCell ref="KG38:KH38"/>
    <mergeCell ref="KI38:KJ38"/>
    <mergeCell ref="JQ38:JR38"/>
    <mergeCell ref="JS38:JT38"/>
    <mergeCell ref="JU38:JV38"/>
    <mergeCell ref="JW38:JX38"/>
    <mergeCell ref="JY38:JZ38"/>
    <mergeCell ref="JG38:JH38"/>
    <mergeCell ref="JI38:JJ38"/>
    <mergeCell ref="JK38:JL38"/>
    <mergeCell ref="JM38:JN38"/>
    <mergeCell ref="JO38:JP38"/>
    <mergeCell ref="PU38:PV38"/>
    <mergeCell ref="PW38:PX38"/>
    <mergeCell ref="PY38:PZ38"/>
    <mergeCell ref="QA38:QB38"/>
    <mergeCell ref="QC38:QD38"/>
    <mergeCell ref="PK38:PL38"/>
    <mergeCell ref="PM38:PN38"/>
    <mergeCell ref="PO38:PP38"/>
    <mergeCell ref="PQ38:PR38"/>
    <mergeCell ref="PS38:PT38"/>
    <mergeCell ref="PA38:PB38"/>
    <mergeCell ref="PC38:PD38"/>
    <mergeCell ref="PE38:PF38"/>
    <mergeCell ref="PG38:PH38"/>
    <mergeCell ref="PI38:PJ38"/>
    <mergeCell ref="OQ38:OR38"/>
    <mergeCell ref="OS38:OT38"/>
    <mergeCell ref="OU38:OV38"/>
    <mergeCell ref="OW38:OX38"/>
    <mergeCell ref="OY38:OZ38"/>
    <mergeCell ref="OG38:OH38"/>
    <mergeCell ref="OI38:OJ38"/>
    <mergeCell ref="OK38:OL38"/>
    <mergeCell ref="OM38:ON38"/>
    <mergeCell ref="OO38:OP38"/>
    <mergeCell ref="NW38:NX38"/>
    <mergeCell ref="NY38:NZ38"/>
    <mergeCell ref="OA38:OB38"/>
    <mergeCell ref="OC38:OD38"/>
    <mergeCell ref="OE38:OF38"/>
    <mergeCell ref="NM38:NN38"/>
    <mergeCell ref="NO38:NP38"/>
    <mergeCell ref="NQ38:NR38"/>
    <mergeCell ref="NS38:NT38"/>
    <mergeCell ref="NU38:NV38"/>
    <mergeCell ref="SM38:SN38"/>
    <mergeCell ref="SO38:SP38"/>
    <mergeCell ref="SQ38:SR38"/>
    <mergeCell ref="SS38:ST38"/>
    <mergeCell ref="SU38:SV38"/>
    <mergeCell ref="SC38:SD38"/>
    <mergeCell ref="SE38:SF38"/>
    <mergeCell ref="SG38:SH38"/>
    <mergeCell ref="SI38:SJ38"/>
    <mergeCell ref="SK38:SL38"/>
    <mergeCell ref="RS38:RT38"/>
    <mergeCell ref="RU38:RV38"/>
    <mergeCell ref="RW38:RX38"/>
    <mergeCell ref="RY38:RZ38"/>
    <mergeCell ref="SA38:SB38"/>
    <mergeCell ref="RI38:RJ38"/>
    <mergeCell ref="RK38:RL38"/>
    <mergeCell ref="RM38:RN38"/>
    <mergeCell ref="RO38:RP38"/>
    <mergeCell ref="RQ38:RR38"/>
    <mergeCell ref="QY38:QZ38"/>
    <mergeCell ref="RA38:RB38"/>
    <mergeCell ref="RC38:RD38"/>
    <mergeCell ref="RE38:RF38"/>
    <mergeCell ref="RG38:RH38"/>
    <mergeCell ref="QO38:QP38"/>
    <mergeCell ref="QQ38:QR38"/>
    <mergeCell ref="QS38:QT38"/>
    <mergeCell ref="QU38:QV38"/>
    <mergeCell ref="QW38:QX38"/>
    <mergeCell ref="QE38:QF38"/>
    <mergeCell ref="QG38:QH38"/>
    <mergeCell ref="QI38:QJ38"/>
    <mergeCell ref="QK38:QL38"/>
    <mergeCell ref="QM38:QN38"/>
    <mergeCell ref="VE38:VF38"/>
    <mergeCell ref="VG38:VH38"/>
    <mergeCell ref="VI38:VJ38"/>
    <mergeCell ref="VK38:VL38"/>
    <mergeCell ref="VM38:VN38"/>
    <mergeCell ref="UU38:UV38"/>
    <mergeCell ref="UW38:UX38"/>
    <mergeCell ref="UY38:UZ38"/>
    <mergeCell ref="VA38:VB38"/>
    <mergeCell ref="VC38:VD38"/>
    <mergeCell ref="UK38:UL38"/>
    <mergeCell ref="UM38:UN38"/>
    <mergeCell ref="UO38:UP38"/>
    <mergeCell ref="UQ38:UR38"/>
    <mergeCell ref="US38:UT38"/>
    <mergeCell ref="UA38:UB38"/>
    <mergeCell ref="UC38:UD38"/>
    <mergeCell ref="UE38:UF38"/>
    <mergeCell ref="UG38:UH38"/>
    <mergeCell ref="UI38:UJ38"/>
    <mergeCell ref="TQ38:TR38"/>
    <mergeCell ref="TS38:TT38"/>
    <mergeCell ref="TU38:TV38"/>
    <mergeCell ref="TW38:TX38"/>
    <mergeCell ref="TY38:TZ38"/>
    <mergeCell ref="TG38:TH38"/>
    <mergeCell ref="TI38:TJ38"/>
    <mergeCell ref="TK38:TL38"/>
    <mergeCell ref="TM38:TN38"/>
    <mergeCell ref="TO38:TP38"/>
    <mergeCell ref="SW38:SX38"/>
    <mergeCell ref="SY38:SZ38"/>
    <mergeCell ref="TA38:TB38"/>
    <mergeCell ref="TC38:TD38"/>
    <mergeCell ref="TE38:TF38"/>
    <mergeCell ref="XW38:XX38"/>
    <mergeCell ref="XY38:XZ38"/>
    <mergeCell ref="YA38:YB38"/>
    <mergeCell ref="YC38:YD38"/>
    <mergeCell ref="YE38:YF38"/>
    <mergeCell ref="XM38:XN38"/>
    <mergeCell ref="XO38:XP38"/>
    <mergeCell ref="XQ38:XR38"/>
    <mergeCell ref="XS38:XT38"/>
    <mergeCell ref="XU38:XV38"/>
    <mergeCell ref="XC38:XD38"/>
    <mergeCell ref="XE38:XF38"/>
    <mergeCell ref="XG38:XH38"/>
    <mergeCell ref="XI38:XJ38"/>
    <mergeCell ref="XK38:XL38"/>
    <mergeCell ref="WS38:WT38"/>
    <mergeCell ref="WU38:WV38"/>
    <mergeCell ref="WW38:WX38"/>
    <mergeCell ref="WY38:WZ38"/>
    <mergeCell ref="XA38:XB38"/>
    <mergeCell ref="WI38:WJ38"/>
    <mergeCell ref="WK38:WL38"/>
    <mergeCell ref="WM38:WN38"/>
    <mergeCell ref="WO38:WP38"/>
    <mergeCell ref="WQ38:WR38"/>
    <mergeCell ref="VY38:VZ38"/>
    <mergeCell ref="WA38:WB38"/>
    <mergeCell ref="WC38:WD38"/>
    <mergeCell ref="WE38:WF38"/>
    <mergeCell ref="WG38:WH38"/>
    <mergeCell ref="VO38:VP38"/>
    <mergeCell ref="VQ38:VR38"/>
    <mergeCell ref="VS38:VT38"/>
    <mergeCell ref="VU38:VV38"/>
    <mergeCell ref="VW38:VX38"/>
    <mergeCell ref="AAO38:AAP38"/>
    <mergeCell ref="AAQ38:AAR38"/>
    <mergeCell ref="AAS38:AAT38"/>
    <mergeCell ref="AAU38:AAV38"/>
    <mergeCell ref="AAW38:AAX38"/>
    <mergeCell ref="AAE38:AAF38"/>
    <mergeCell ref="AAG38:AAH38"/>
    <mergeCell ref="AAI38:AAJ38"/>
    <mergeCell ref="AAK38:AAL38"/>
    <mergeCell ref="AAM38:AAN38"/>
    <mergeCell ref="ZU38:ZV38"/>
    <mergeCell ref="ZW38:ZX38"/>
    <mergeCell ref="ZY38:ZZ38"/>
    <mergeCell ref="AAA38:AAB38"/>
    <mergeCell ref="AAC38:AAD38"/>
    <mergeCell ref="ZK38:ZL38"/>
    <mergeCell ref="ZM38:ZN38"/>
    <mergeCell ref="ZO38:ZP38"/>
    <mergeCell ref="ZQ38:ZR38"/>
    <mergeCell ref="ZS38:ZT38"/>
    <mergeCell ref="ZA38:ZB38"/>
    <mergeCell ref="ZC38:ZD38"/>
    <mergeCell ref="ZE38:ZF38"/>
    <mergeCell ref="ZG38:ZH38"/>
    <mergeCell ref="ZI38:ZJ38"/>
    <mergeCell ref="YQ38:YR38"/>
    <mergeCell ref="YS38:YT38"/>
    <mergeCell ref="YU38:YV38"/>
    <mergeCell ref="YW38:YX38"/>
    <mergeCell ref="YY38:YZ38"/>
    <mergeCell ref="YG38:YH38"/>
    <mergeCell ref="YI38:YJ38"/>
    <mergeCell ref="YK38:YL38"/>
    <mergeCell ref="YM38:YN38"/>
    <mergeCell ref="YO38:YP38"/>
    <mergeCell ref="ADG38:ADH38"/>
    <mergeCell ref="ADI38:ADJ38"/>
    <mergeCell ref="ADK38:ADL38"/>
    <mergeCell ref="ADM38:ADN38"/>
    <mergeCell ref="ADO38:ADP38"/>
    <mergeCell ref="ACW38:ACX38"/>
    <mergeCell ref="ACY38:ACZ38"/>
    <mergeCell ref="ADA38:ADB38"/>
    <mergeCell ref="ADC38:ADD38"/>
    <mergeCell ref="ADE38:ADF38"/>
    <mergeCell ref="ACM38:ACN38"/>
    <mergeCell ref="ACO38:ACP38"/>
    <mergeCell ref="ACQ38:ACR38"/>
    <mergeCell ref="ACS38:ACT38"/>
    <mergeCell ref="ACU38:ACV38"/>
    <mergeCell ref="ACC38:ACD38"/>
    <mergeCell ref="ACE38:ACF38"/>
    <mergeCell ref="ACG38:ACH38"/>
    <mergeCell ref="ACI38:ACJ38"/>
    <mergeCell ref="ACK38:ACL38"/>
    <mergeCell ref="ABS38:ABT38"/>
    <mergeCell ref="ABU38:ABV38"/>
    <mergeCell ref="ABW38:ABX38"/>
    <mergeCell ref="ABY38:ABZ38"/>
    <mergeCell ref="ACA38:ACB38"/>
    <mergeCell ref="ABI38:ABJ38"/>
    <mergeCell ref="ABK38:ABL38"/>
    <mergeCell ref="ABM38:ABN38"/>
    <mergeCell ref="ABO38:ABP38"/>
    <mergeCell ref="ABQ38:ABR38"/>
    <mergeCell ref="AAY38:AAZ38"/>
    <mergeCell ref="ABA38:ABB38"/>
    <mergeCell ref="ABC38:ABD38"/>
    <mergeCell ref="ABE38:ABF38"/>
    <mergeCell ref="ABG38:ABH38"/>
    <mergeCell ref="AFY38:AFZ38"/>
    <mergeCell ref="AGA38:AGB38"/>
    <mergeCell ref="AGC38:AGD38"/>
    <mergeCell ref="AGE38:AGF38"/>
    <mergeCell ref="AGG38:AGH38"/>
    <mergeCell ref="AFO38:AFP38"/>
    <mergeCell ref="AFQ38:AFR38"/>
    <mergeCell ref="AFS38:AFT38"/>
    <mergeCell ref="AFU38:AFV38"/>
    <mergeCell ref="AFW38:AFX38"/>
    <mergeCell ref="AFE38:AFF38"/>
    <mergeCell ref="AFG38:AFH38"/>
    <mergeCell ref="AFI38:AFJ38"/>
    <mergeCell ref="AFK38:AFL38"/>
    <mergeCell ref="AFM38:AFN38"/>
    <mergeCell ref="AEU38:AEV38"/>
    <mergeCell ref="AEW38:AEX38"/>
    <mergeCell ref="AEY38:AEZ38"/>
    <mergeCell ref="AFA38:AFB38"/>
    <mergeCell ref="AFC38:AFD38"/>
    <mergeCell ref="AEK38:AEL38"/>
    <mergeCell ref="AEM38:AEN38"/>
    <mergeCell ref="AEO38:AEP38"/>
    <mergeCell ref="AEQ38:AER38"/>
    <mergeCell ref="AES38:AET38"/>
    <mergeCell ref="AEA38:AEB38"/>
    <mergeCell ref="AEC38:AED38"/>
    <mergeCell ref="AEE38:AEF38"/>
    <mergeCell ref="AEG38:AEH38"/>
    <mergeCell ref="AEI38:AEJ38"/>
    <mergeCell ref="ADQ38:ADR38"/>
    <mergeCell ref="ADS38:ADT38"/>
    <mergeCell ref="ADU38:ADV38"/>
    <mergeCell ref="ADW38:ADX38"/>
    <mergeCell ref="ADY38:ADZ38"/>
    <mergeCell ref="AIQ38:AIR38"/>
    <mergeCell ref="AIS38:AIT38"/>
    <mergeCell ref="AIU38:AIV38"/>
    <mergeCell ref="AIW38:AIX38"/>
    <mergeCell ref="AIY38:AIZ38"/>
    <mergeCell ref="AIG38:AIH38"/>
    <mergeCell ref="AII38:AIJ38"/>
    <mergeCell ref="AIK38:AIL38"/>
    <mergeCell ref="AIM38:AIN38"/>
    <mergeCell ref="AIO38:AIP38"/>
    <mergeCell ref="AHW38:AHX38"/>
    <mergeCell ref="AHY38:AHZ38"/>
    <mergeCell ref="AIA38:AIB38"/>
    <mergeCell ref="AIC38:AID38"/>
    <mergeCell ref="AIE38:AIF38"/>
    <mergeCell ref="AHM38:AHN38"/>
    <mergeCell ref="AHO38:AHP38"/>
    <mergeCell ref="AHQ38:AHR38"/>
    <mergeCell ref="AHS38:AHT38"/>
    <mergeCell ref="AHU38:AHV38"/>
    <mergeCell ref="AHC38:AHD38"/>
    <mergeCell ref="AHE38:AHF38"/>
    <mergeCell ref="AHG38:AHH38"/>
    <mergeCell ref="AHI38:AHJ38"/>
    <mergeCell ref="AHK38:AHL38"/>
    <mergeCell ref="AGS38:AGT38"/>
    <mergeCell ref="AGU38:AGV38"/>
    <mergeCell ref="AGW38:AGX38"/>
    <mergeCell ref="AGY38:AGZ38"/>
    <mergeCell ref="AHA38:AHB38"/>
    <mergeCell ref="AGI38:AGJ38"/>
    <mergeCell ref="AGK38:AGL38"/>
    <mergeCell ref="AGM38:AGN38"/>
    <mergeCell ref="AGO38:AGP38"/>
    <mergeCell ref="AGQ38:AGR38"/>
    <mergeCell ref="ALI38:ALJ38"/>
    <mergeCell ref="ALK38:ALL38"/>
    <mergeCell ref="ALM38:ALN38"/>
    <mergeCell ref="ALO38:ALP38"/>
    <mergeCell ref="ALQ38:ALR38"/>
    <mergeCell ref="AKY38:AKZ38"/>
    <mergeCell ref="ALA38:ALB38"/>
    <mergeCell ref="ALC38:ALD38"/>
    <mergeCell ref="ALE38:ALF38"/>
    <mergeCell ref="ALG38:ALH38"/>
    <mergeCell ref="AKO38:AKP38"/>
    <mergeCell ref="AKQ38:AKR38"/>
    <mergeCell ref="AKS38:AKT38"/>
    <mergeCell ref="AKU38:AKV38"/>
    <mergeCell ref="AKW38:AKX38"/>
    <mergeCell ref="AKE38:AKF38"/>
    <mergeCell ref="AKG38:AKH38"/>
    <mergeCell ref="AKI38:AKJ38"/>
    <mergeCell ref="AKK38:AKL38"/>
    <mergeCell ref="AKM38:AKN38"/>
    <mergeCell ref="AJU38:AJV38"/>
    <mergeCell ref="AJW38:AJX38"/>
    <mergeCell ref="AJY38:AJZ38"/>
    <mergeCell ref="AKA38:AKB38"/>
    <mergeCell ref="AKC38:AKD38"/>
    <mergeCell ref="AJK38:AJL38"/>
    <mergeCell ref="AJM38:AJN38"/>
    <mergeCell ref="AJO38:AJP38"/>
    <mergeCell ref="AJQ38:AJR38"/>
    <mergeCell ref="AJS38:AJT38"/>
    <mergeCell ref="AJA38:AJB38"/>
    <mergeCell ref="AJC38:AJD38"/>
    <mergeCell ref="AJE38:AJF38"/>
    <mergeCell ref="AJG38:AJH38"/>
    <mergeCell ref="AJI38:AJJ38"/>
    <mergeCell ref="AOA38:AOB38"/>
    <mergeCell ref="AOC38:AOD38"/>
    <mergeCell ref="AOE38:AOF38"/>
    <mergeCell ref="AOG38:AOH38"/>
    <mergeCell ref="AOI38:AOJ38"/>
    <mergeCell ref="ANQ38:ANR38"/>
    <mergeCell ref="ANS38:ANT38"/>
    <mergeCell ref="ANU38:ANV38"/>
    <mergeCell ref="ANW38:ANX38"/>
    <mergeCell ref="ANY38:ANZ38"/>
    <mergeCell ref="ANG38:ANH38"/>
    <mergeCell ref="ANI38:ANJ38"/>
    <mergeCell ref="ANK38:ANL38"/>
    <mergeCell ref="ANM38:ANN38"/>
    <mergeCell ref="ANO38:ANP38"/>
    <mergeCell ref="AMW38:AMX38"/>
    <mergeCell ref="AMY38:AMZ38"/>
    <mergeCell ref="ANA38:ANB38"/>
    <mergeCell ref="ANC38:AND38"/>
    <mergeCell ref="ANE38:ANF38"/>
    <mergeCell ref="AMM38:AMN38"/>
    <mergeCell ref="AMO38:AMP38"/>
    <mergeCell ref="AMQ38:AMR38"/>
    <mergeCell ref="AMS38:AMT38"/>
    <mergeCell ref="AMU38:AMV38"/>
    <mergeCell ref="AMC38:AMD38"/>
    <mergeCell ref="AME38:AMF38"/>
    <mergeCell ref="AMG38:AMH38"/>
    <mergeCell ref="AMI38:AMJ38"/>
    <mergeCell ref="AMK38:AML38"/>
    <mergeCell ref="ALS38:ALT38"/>
    <mergeCell ref="ALU38:ALV38"/>
    <mergeCell ref="ALW38:ALX38"/>
    <mergeCell ref="ALY38:ALZ38"/>
    <mergeCell ref="AMA38:AMB38"/>
    <mergeCell ref="AQS38:AQT38"/>
    <mergeCell ref="AQU38:AQV38"/>
    <mergeCell ref="AQW38:AQX38"/>
    <mergeCell ref="AQY38:AQZ38"/>
    <mergeCell ref="ARA38:ARB38"/>
    <mergeCell ref="AQI38:AQJ38"/>
    <mergeCell ref="AQK38:AQL38"/>
    <mergeCell ref="AQM38:AQN38"/>
    <mergeCell ref="AQO38:AQP38"/>
    <mergeCell ref="AQQ38:AQR38"/>
    <mergeCell ref="APY38:APZ38"/>
    <mergeCell ref="AQA38:AQB38"/>
    <mergeCell ref="AQC38:AQD38"/>
    <mergeCell ref="AQE38:AQF38"/>
    <mergeCell ref="AQG38:AQH38"/>
    <mergeCell ref="APO38:APP38"/>
    <mergeCell ref="APQ38:APR38"/>
    <mergeCell ref="APS38:APT38"/>
    <mergeCell ref="APU38:APV38"/>
    <mergeCell ref="APW38:APX38"/>
    <mergeCell ref="APE38:APF38"/>
    <mergeCell ref="APG38:APH38"/>
    <mergeCell ref="API38:APJ38"/>
    <mergeCell ref="APK38:APL38"/>
    <mergeCell ref="APM38:APN38"/>
    <mergeCell ref="AOU38:AOV38"/>
    <mergeCell ref="AOW38:AOX38"/>
    <mergeCell ref="AOY38:AOZ38"/>
    <mergeCell ref="APA38:APB38"/>
    <mergeCell ref="APC38:APD38"/>
    <mergeCell ref="AOK38:AOL38"/>
    <mergeCell ref="AOM38:AON38"/>
    <mergeCell ref="AOO38:AOP38"/>
    <mergeCell ref="AOQ38:AOR38"/>
    <mergeCell ref="AOS38:AOT38"/>
    <mergeCell ref="ATK38:ATL38"/>
    <mergeCell ref="ATM38:ATN38"/>
    <mergeCell ref="ATO38:ATP38"/>
    <mergeCell ref="ATQ38:ATR38"/>
    <mergeCell ref="ATS38:ATT38"/>
    <mergeCell ref="ATA38:ATB38"/>
    <mergeCell ref="ATC38:ATD38"/>
    <mergeCell ref="ATE38:ATF38"/>
    <mergeCell ref="ATG38:ATH38"/>
    <mergeCell ref="ATI38:ATJ38"/>
    <mergeCell ref="ASQ38:ASR38"/>
    <mergeCell ref="ASS38:AST38"/>
    <mergeCell ref="ASU38:ASV38"/>
    <mergeCell ref="ASW38:ASX38"/>
    <mergeCell ref="ASY38:ASZ38"/>
    <mergeCell ref="ASG38:ASH38"/>
    <mergeCell ref="ASI38:ASJ38"/>
    <mergeCell ref="ASK38:ASL38"/>
    <mergeCell ref="ASM38:ASN38"/>
    <mergeCell ref="ASO38:ASP38"/>
    <mergeCell ref="ARW38:ARX38"/>
    <mergeCell ref="ARY38:ARZ38"/>
    <mergeCell ref="ASA38:ASB38"/>
    <mergeCell ref="ASC38:ASD38"/>
    <mergeCell ref="ASE38:ASF38"/>
    <mergeCell ref="ARM38:ARN38"/>
    <mergeCell ref="ARO38:ARP38"/>
    <mergeCell ref="ARQ38:ARR38"/>
    <mergeCell ref="ARS38:ART38"/>
    <mergeCell ref="ARU38:ARV38"/>
    <mergeCell ref="ARC38:ARD38"/>
    <mergeCell ref="ARE38:ARF38"/>
    <mergeCell ref="ARG38:ARH38"/>
    <mergeCell ref="ARI38:ARJ38"/>
    <mergeCell ref="ARK38:ARL38"/>
    <mergeCell ref="AWC38:AWD38"/>
    <mergeCell ref="AWE38:AWF38"/>
    <mergeCell ref="AWG38:AWH38"/>
    <mergeCell ref="AWI38:AWJ38"/>
    <mergeCell ref="AWK38:AWL38"/>
    <mergeCell ref="AVS38:AVT38"/>
    <mergeCell ref="AVU38:AVV38"/>
    <mergeCell ref="AVW38:AVX38"/>
    <mergeCell ref="AVY38:AVZ38"/>
    <mergeCell ref="AWA38:AWB38"/>
    <mergeCell ref="AVI38:AVJ38"/>
    <mergeCell ref="AVK38:AVL38"/>
    <mergeCell ref="AVM38:AVN38"/>
    <mergeCell ref="AVO38:AVP38"/>
    <mergeCell ref="AVQ38:AVR38"/>
    <mergeCell ref="AUY38:AUZ38"/>
    <mergeCell ref="AVA38:AVB38"/>
    <mergeCell ref="AVC38:AVD38"/>
    <mergeCell ref="AVE38:AVF38"/>
    <mergeCell ref="AVG38:AVH38"/>
    <mergeCell ref="AUO38:AUP38"/>
    <mergeCell ref="AUQ38:AUR38"/>
    <mergeCell ref="AUS38:AUT38"/>
    <mergeCell ref="AUU38:AUV38"/>
    <mergeCell ref="AUW38:AUX38"/>
    <mergeCell ref="AUE38:AUF38"/>
    <mergeCell ref="AUG38:AUH38"/>
    <mergeCell ref="AUI38:AUJ38"/>
    <mergeCell ref="AUK38:AUL38"/>
    <mergeCell ref="AUM38:AUN38"/>
    <mergeCell ref="ATU38:ATV38"/>
    <mergeCell ref="ATW38:ATX38"/>
    <mergeCell ref="ATY38:ATZ38"/>
    <mergeCell ref="AUA38:AUB38"/>
    <mergeCell ref="AUC38:AUD38"/>
    <mergeCell ref="AYU38:AYV38"/>
    <mergeCell ref="AYW38:AYX38"/>
    <mergeCell ref="AYY38:AYZ38"/>
    <mergeCell ref="AZA38:AZB38"/>
    <mergeCell ref="AZC38:AZD38"/>
    <mergeCell ref="AYK38:AYL38"/>
    <mergeCell ref="AYM38:AYN38"/>
    <mergeCell ref="AYO38:AYP38"/>
    <mergeCell ref="AYQ38:AYR38"/>
    <mergeCell ref="AYS38:AYT38"/>
    <mergeCell ref="AYA38:AYB38"/>
    <mergeCell ref="AYC38:AYD38"/>
    <mergeCell ref="AYE38:AYF38"/>
    <mergeCell ref="AYG38:AYH38"/>
    <mergeCell ref="AYI38:AYJ38"/>
    <mergeCell ref="AXQ38:AXR38"/>
    <mergeCell ref="AXS38:AXT38"/>
    <mergeCell ref="AXU38:AXV38"/>
    <mergeCell ref="AXW38:AXX38"/>
    <mergeCell ref="AXY38:AXZ38"/>
    <mergeCell ref="AXG38:AXH38"/>
    <mergeCell ref="AXI38:AXJ38"/>
    <mergeCell ref="AXK38:AXL38"/>
    <mergeCell ref="AXM38:AXN38"/>
    <mergeCell ref="AXO38:AXP38"/>
    <mergeCell ref="AWW38:AWX38"/>
    <mergeCell ref="AWY38:AWZ38"/>
    <mergeCell ref="AXA38:AXB38"/>
    <mergeCell ref="AXC38:AXD38"/>
    <mergeCell ref="AXE38:AXF38"/>
    <mergeCell ref="AWM38:AWN38"/>
    <mergeCell ref="AWO38:AWP38"/>
    <mergeCell ref="AWQ38:AWR38"/>
    <mergeCell ref="AWS38:AWT38"/>
    <mergeCell ref="AWU38:AWV38"/>
    <mergeCell ref="BBM38:BBN38"/>
    <mergeCell ref="BBO38:BBP38"/>
    <mergeCell ref="BBQ38:BBR38"/>
    <mergeCell ref="BBS38:BBT38"/>
    <mergeCell ref="BBU38:BBV38"/>
    <mergeCell ref="BBC38:BBD38"/>
    <mergeCell ref="BBE38:BBF38"/>
    <mergeCell ref="BBG38:BBH38"/>
    <mergeCell ref="BBI38:BBJ38"/>
    <mergeCell ref="BBK38:BBL38"/>
    <mergeCell ref="BAS38:BAT38"/>
    <mergeCell ref="BAU38:BAV38"/>
    <mergeCell ref="BAW38:BAX38"/>
    <mergeCell ref="BAY38:BAZ38"/>
    <mergeCell ref="BBA38:BBB38"/>
    <mergeCell ref="BAI38:BAJ38"/>
    <mergeCell ref="BAK38:BAL38"/>
    <mergeCell ref="BAM38:BAN38"/>
    <mergeCell ref="BAO38:BAP38"/>
    <mergeCell ref="BAQ38:BAR38"/>
    <mergeCell ref="AZY38:AZZ38"/>
    <mergeCell ref="BAA38:BAB38"/>
    <mergeCell ref="BAC38:BAD38"/>
    <mergeCell ref="BAE38:BAF38"/>
    <mergeCell ref="BAG38:BAH38"/>
    <mergeCell ref="AZO38:AZP38"/>
    <mergeCell ref="AZQ38:AZR38"/>
    <mergeCell ref="AZS38:AZT38"/>
    <mergeCell ref="AZU38:AZV38"/>
    <mergeCell ref="AZW38:AZX38"/>
    <mergeCell ref="AZE38:AZF38"/>
    <mergeCell ref="AZG38:AZH38"/>
    <mergeCell ref="AZI38:AZJ38"/>
    <mergeCell ref="AZK38:AZL38"/>
    <mergeCell ref="AZM38:AZN38"/>
    <mergeCell ref="BEE38:BEF38"/>
    <mergeCell ref="BEG38:BEH38"/>
    <mergeCell ref="BEI38:BEJ38"/>
    <mergeCell ref="BEK38:BEL38"/>
    <mergeCell ref="BEM38:BEN38"/>
    <mergeCell ref="BDU38:BDV38"/>
    <mergeCell ref="BDW38:BDX38"/>
    <mergeCell ref="BDY38:BDZ38"/>
    <mergeCell ref="BEA38:BEB38"/>
    <mergeCell ref="BEC38:BED38"/>
    <mergeCell ref="BDK38:BDL38"/>
    <mergeCell ref="BDM38:BDN38"/>
    <mergeCell ref="BDO38:BDP38"/>
    <mergeCell ref="BDQ38:BDR38"/>
    <mergeCell ref="BDS38:BDT38"/>
    <mergeCell ref="BDA38:BDB38"/>
    <mergeCell ref="BDC38:BDD38"/>
    <mergeCell ref="BDE38:BDF38"/>
    <mergeCell ref="BDG38:BDH38"/>
    <mergeCell ref="BDI38:BDJ38"/>
    <mergeCell ref="BCQ38:BCR38"/>
    <mergeCell ref="BCS38:BCT38"/>
    <mergeCell ref="BCU38:BCV38"/>
    <mergeCell ref="BCW38:BCX38"/>
    <mergeCell ref="BCY38:BCZ38"/>
    <mergeCell ref="BCG38:BCH38"/>
    <mergeCell ref="BCI38:BCJ38"/>
    <mergeCell ref="BCK38:BCL38"/>
    <mergeCell ref="BCM38:BCN38"/>
    <mergeCell ref="BCO38:BCP38"/>
    <mergeCell ref="BBW38:BBX38"/>
    <mergeCell ref="BBY38:BBZ38"/>
    <mergeCell ref="BCA38:BCB38"/>
    <mergeCell ref="BCC38:BCD38"/>
    <mergeCell ref="BCE38:BCF38"/>
    <mergeCell ref="BGW38:BGX38"/>
    <mergeCell ref="BGY38:BGZ38"/>
    <mergeCell ref="BHA38:BHB38"/>
    <mergeCell ref="BHC38:BHD38"/>
    <mergeCell ref="BHE38:BHF38"/>
    <mergeCell ref="BGM38:BGN38"/>
    <mergeCell ref="BGO38:BGP38"/>
    <mergeCell ref="BGQ38:BGR38"/>
    <mergeCell ref="BGS38:BGT38"/>
    <mergeCell ref="BGU38:BGV38"/>
    <mergeCell ref="BGC38:BGD38"/>
    <mergeCell ref="BGE38:BGF38"/>
    <mergeCell ref="BGG38:BGH38"/>
    <mergeCell ref="BGI38:BGJ38"/>
    <mergeCell ref="BGK38:BGL38"/>
    <mergeCell ref="BFS38:BFT38"/>
    <mergeCell ref="BFU38:BFV38"/>
    <mergeCell ref="BFW38:BFX38"/>
    <mergeCell ref="BFY38:BFZ38"/>
    <mergeCell ref="BGA38:BGB38"/>
    <mergeCell ref="BFI38:BFJ38"/>
    <mergeCell ref="BFK38:BFL38"/>
    <mergeCell ref="BFM38:BFN38"/>
    <mergeCell ref="BFO38:BFP38"/>
    <mergeCell ref="BFQ38:BFR38"/>
    <mergeCell ref="BEY38:BEZ38"/>
    <mergeCell ref="BFA38:BFB38"/>
    <mergeCell ref="BFC38:BFD38"/>
    <mergeCell ref="BFE38:BFF38"/>
    <mergeCell ref="BFG38:BFH38"/>
    <mergeCell ref="BEO38:BEP38"/>
    <mergeCell ref="BEQ38:BER38"/>
    <mergeCell ref="BES38:BET38"/>
    <mergeCell ref="BEU38:BEV38"/>
    <mergeCell ref="BEW38:BEX38"/>
    <mergeCell ref="BJO38:BJP38"/>
    <mergeCell ref="BJQ38:BJR38"/>
    <mergeCell ref="BJS38:BJT38"/>
    <mergeCell ref="BJU38:BJV38"/>
    <mergeCell ref="BJW38:BJX38"/>
    <mergeCell ref="BJE38:BJF38"/>
    <mergeCell ref="BJG38:BJH38"/>
    <mergeCell ref="BJI38:BJJ38"/>
    <mergeCell ref="BJK38:BJL38"/>
    <mergeCell ref="BJM38:BJN38"/>
    <mergeCell ref="BIU38:BIV38"/>
    <mergeCell ref="BIW38:BIX38"/>
    <mergeCell ref="BIY38:BIZ38"/>
    <mergeCell ref="BJA38:BJB38"/>
    <mergeCell ref="BJC38:BJD38"/>
    <mergeCell ref="BIK38:BIL38"/>
    <mergeCell ref="BIM38:BIN38"/>
    <mergeCell ref="BIO38:BIP38"/>
    <mergeCell ref="BIQ38:BIR38"/>
    <mergeCell ref="BIS38:BIT38"/>
    <mergeCell ref="BIA38:BIB38"/>
    <mergeCell ref="BIC38:BID38"/>
    <mergeCell ref="BIE38:BIF38"/>
    <mergeCell ref="BIG38:BIH38"/>
    <mergeCell ref="BII38:BIJ38"/>
    <mergeCell ref="BHQ38:BHR38"/>
    <mergeCell ref="BHS38:BHT38"/>
    <mergeCell ref="BHU38:BHV38"/>
    <mergeCell ref="BHW38:BHX38"/>
    <mergeCell ref="BHY38:BHZ38"/>
    <mergeCell ref="BHG38:BHH38"/>
    <mergeCell ref="BHI38:BHJ38"/>
    <mergeCell ref="BHK38:BHL38"/>
    <mergeCell ref="BHM38:BHN38"/>
    <mergeCell ref="BHO38:BHP38"/>
    <mergeCell ref="BMG38:BMH38"/>
    <mergeCell ref="BMI38:BMJ38"/>
    <mergeCell ref="BMK38:BML38"/>
    <mergeCell ref="BMM38:BMN38"/>
    <mergeCell ref="BMO38:BMP38"/>
    <mergeCell ref="BLW38:BLX38"/>
    <mergeCell ref="BLY38:BLZ38"/>
    <mergeCell ref="BMA38:BMB38"/>
    <mergeCell ref="BMC38:BMD38"/>
    <mergeCell ref="BME38:BMF38"/>
    <mergeCell ref="BLM38:BLN38"/>
    <mergeCell ref="BLO38:BLP38"/>
    <mergeCell ref="BLQ38:BLR38"/>
    <mergeCell ref="BLS38:BLT38"/>
    <mergeCell ref="BLU38:BLV38"/>
    <mergeCell ref="BLC38:BLD38"/>
    <mergeCell ref="BLE38:BLF38"/>
    <mergeCell ref="BLG38:BLH38"/>
    <mergeCell ref="BLI38:BLJ38"/>
    <mergeCell ref="BLK38:BLL38"/>
    <mergeCell ref="BKS38:BKT38"/>
    <mergeCell ref="BKU38:BKV38"/>
    <mergeCell ref="BKW38:BKX38"/>
    <mergeCell ref="BKY38:BKZ38"/>
    <mergeCell ref="BLA38:BLB38"/>
    <mergeCell ref="BKI38:BKJ38"/>
    <mergeCell ref="BKK38:BKL38"/>
    <mergeCell ref="BKM38:BKN38"/>
    <mergeCell ref="BKO38:BKP38"/>
    <mergeCell ref="BKQ38:BKR38"/>
    <mergeCell ref="BJY38:BJZ38"/>
    <mergeCell ref="BKA38:BKB38"/>
    <mergeCell ref="BKC38:BKD38"/>
    <mergeCell ref="BKE38:BKF38"/>
    <mergeCell ref="BKG38:BKH38"/>
    <mergeCell ref="BOY38:BOZ38"/>
    <mergeCell ref="BPA38:BPB38"/>
    <mergeCell ref="BPC38:BPD38"/>
    <mergeCell ref="BPE38:BPF38"/>
    <mergeCell ref="BPG38:BPH38"/>
    <mergeCell ref="BOO38:BOP38"/>
    <mergeCell ref="BOQ38:BOR38"/>
    <mergeCell ref="BOS38:BOT38"/>
    <mergeCell ref="BOU38:BOV38"/>
    <mergeCell ref="BOW38:BOX38"/>
    <mergeCell ref="BOE38:BOF38"/>
    <mergeCell ref="BOG38:BOH38"/>
    <mergeCell ref="BOI38:BOJ38"/>
    <mergeCell ref="BOK38:BOL38"/>
    <mergeCell ref="BOM38:BON38"/>
    <mergeCell ref="BNU38:BNV38"/>
    <mergeCell ref="BNW38:BNX38"/>
    <mergeCell ref="BNY38:BNZ38"/>
    <mergeCell ref="BOA38:BOB38"/>
    <mergeCell ref="BOC38:BOD38"/>
    <mergeCell ref="BNK38:BNL38"/>
    <mergeCell ref="BNM38:BNN38"/>
    <mergeCell ref="BNO38:BNP38"/>
    <mergeCell ref="BNQ38:BNR38"/>
    <mergeCell ref="BNS38:BNT38"/>
    <mergeCell ref="BNA38:BNB38"/>
    <mergeCell ref="BNC38:BND38"/>
    <mergeCell ref="BNE38:BNF38"/>
    <mergeCell ref="BNG38:BNH38"/>
    <mergeCell ref="BNI38:BNJ38"/>
    <mergeCell ref="BMQ38:BMR38"/>
    <mergeCell ref="BMS38:BMT38"/>
    <mergeCell ref="BMU38:BMV38"/>
    <mergeCell ref="BMW38:BMX38"/>
    <mergeCell ref="BMY38:BMZ38"/>
    <mergeCell ref="BRQ38:BRR38"/>
    <mergeCell ref="BRS38:BRT38"/>
    <mergeCell ref="BRU38:BRV38"/>
    <mergeCell ref="BRW38:BRX38"/>
    <mergeCell ref="BRY38:BRZ38"/>
    <mergeCell ref="BRG38:BRH38"/>
    <mergeCell ref="BRI38:BRJ38"/>
    <mergeCell ref="BRK38:BRL38"/>
    <mergeCell ref="BRM38:BRN38"/>
    <mergeCell ref="BRO38:BRP38"/>
    <mergeCell ref="BQW38:BQX38"/>
    <mergeCell ref="BQY38:BQZ38"/>
    <mergeCell ref="BRA38:BRB38"/>
    <mergeCell ref="BRC38:BRD38"/>
    <mergeCell ref="BRE38:BRF38"/>
    <mergeCell ref="BQM38:BQN38"/>
    <mergeCell ref="BQO38:BQP38"/>
    <mergeCell ref="BQQ38:BQR38"/>
    <mergeCell ref="BQS38:BQT38"/>
    <mergeCell ref="BQU38:BQV38"/>
    <mergeCell ref="BQC38:BQD38"/>
    <mergeCell ref="BQE38:BQF38"/>
    <mergeCell ref="BQG38:BQH38"/>
    <mergeCell ref="BQI38:BQJ38"/>
    <mergeCell ref="BQK38:BQL38"/>
    <mergeCell ref="BPS38:BPT38"/>
    <mergeCell ref="BPU38:BPV38"/>
    <mergeCell ref="BPW38:BPX38"/>
    <mergeCell ref="BPY38:BPZ38"/>
    <mergeCell ref="BQA38:BQB38"/>
    <mergeCell ref="BPI38:BPJ38"/>
    <mergeCell ref="BPK38:BPL38"/>
    <mergeCell ref="BPM38:BPN38"/>
    <mergeCell ref="BPO38:BPP38"/>
    <mergeCell ref="BPQ38:BPR38"/>
    <mergeCell ref="BUI38:BUJ38"/>
    <mergeCell ref="BUK38:BUL38"/>
    <mergeCell ref="BUM38:BUN38"/>
    <mergeCell ref="BUO38:BUP38"/>
    <mergeCell ref="BUQ38:BUR38"/>
    <mergeCell ref="BTY38:BTZ38"/>
    <mergeCell ref="BUA38:BUB38"/>
    <mergeCell ref="BUC38:BUD38"/>
    <mergeCell ref="BUE38:BUF38"/>
    <mergeCell ref="BUG38:BUH38"/>
    <mergeCell ref="BTO38:BTP38"/>
    <mergeCell ref="BTQ38:BTR38"/>
    <mergeCell ref="BTS38:BTT38"/>
    <mergeCell ref="BTU38:BTV38"/>
    <mergeCell ref="BTW38:BTX38"/>
    <mergeCell ref="BTE38:BTF38"/>
    <mergeCell ref="BTG38:BTH38"/>
    <mergeCell ref="BTI38:BTJ38"/>
    <mergeCell ref="BTK38:BTL38"/>
    <mergeCell ref="BTM38:BTN38"/>
    <mergeCell ref="BSU38:BSV38"/>
    <mergeCell ref="BSW38:BSX38"/>
    <mergeCell ref="BSY38:BSZ38"/>
    <mergeCell ref="BTA38:BTB38"/>
    <mergeCell ref="BTC38:BTD38"/>
    <mergeCell ref="BSK38:BSL38"/>
    <mergeCell ref="BSM38:BSN38"/>
    <mergeCell ref="BSO38:BSP38"/>
    <mergeCell ref="BSQ38:BSR38"/>
    <mergeCell ref="BSS38:BST38"/>
    <mergeCell ref="BSA38:BSB38"/>
    <mergeCell ref="BSC38:BSD38"/>
    <mergeCell ref="BSE38:BSF38"/>
    <mergeCell ref="BSG38:BSH38"/>
    <mergeCell ref="BSI38:BSJ38"/>
    <mergeCell ref="BXA38:BXB38"/>
    <mergeCell ref="BXC38:BXD38"/>
    <mergeCell ref="BXE38:BXF38"/>
    <mergeCell ref="BXG38:BXH38"/>
    <mergeCell ref="BXI38:BXJ38"/>
    <mergeCell ref="BWQ38:BWR38"/>
    <mergeCell ref="BWS38:BWT38"/>
    <mergeCell ref="BWU38:BWV38"/>
    <mergeCell ref="BWW38:BWX38"/>
    <mergeCell ref="BWY38:BWZ38"/>
    <mergeCell ref="BWG38:BWH38"/>
    <mergeCell ref="BWI38:BWJ38"/>
    <mergeCell ref="BWK38:BWL38"/>
    <mergeCell ref="BWM38:BWN38"/>
    <mergeCell ref="BWO38:BWP38"/>
    <mergeCell ref="BVW38:BVX38"/>
    <mergeCell ref="BVY38:BVZ38"/>
    <mergeCell ref="BWA38:BWB38"/>
    <mergeCell ref="BWC38:BWD38"/>
    <mergeCell ref="BWE38:BWF38"/>
    <mergeCell ref="BVM38:BVN38"/>
    <mergeCell ref="BVO38:BVP38"/>
    <mergeCell ref="BVQ38:BVR38"/>
    <mergeCell ref="BVS38:BVT38"/>
    <mergeCell ref="BVU38:BVV38"/>
    <mergeCell ref="BVC38:BVD38"/>
    <mergeCell ref="BVE38:BVF38"/>
    <mergeCell ref="BVG38:BVH38"/>
    <mergeCell ref="BVI38:BVJ38"/>
    <mergeCell ref="BVK38:BVL38"/>
    <mergeCell ref="BUS38:BUT38"/>
    <mergeCell ref="BUU38:BUV38"/>
    <mergeCell ref="BUW38:BUX38"/>
    <mergeCell ref="BUY38:BUZ38"/>
    <mergeCell ref="BVA38:BVB38"/>
    <mergeCell ref="BZS38:BZT38"/>
    <mergeCell ref="BZU38:BZV38"/>
    <mergeCell ref="BZW38:BZX38"/>
    <mergeCell ref="BZY38:BZZ38"/>
    <mergeCell ref="CAA38:CAB38"/>
    <mergeCell ref="BZI38:BZJ38"/>
    <mergeCell ref="BZK38:BZL38"/>
    <mergeCell ref="BZM38:BZN38"/>
    <mergeCell ref="BZO38:BZP38"/>
    <mergeCell ref="BZQ38:BZR38"/>
    <mergeCell ref="BYY38:BYZ38"/>
    <mergeCell ref="BZA38:BZB38"/>
    <mergeCell ref="BZC38:BZD38"/>
    <mergeCell ref="BZE38:BZF38"/>
    <mergeCell ref="BZG38:BZH38"/>
    <mergeCell ref="BYO38:BYP38"/>
    <mergeCell ref="BYQ38:BYR38"/>
    <mergeCell ref="BYS38:BYT38"/>
    <mergeCell ref="BYU38:BYV38"/>
    <mergeCell ref="BYW38:BYX38"/>
    <mergeCell ref="BYE38:BYF38"/>
    <mergeCell ref="BYG38:BYH38"/>
    <mergeCell ref="BYI38:BYJ38"/>
    <mergeCell ref="BYK38:BYL38"/>
    <mergeCell ref="BYM38:BYN38"/>
    <mergeCell ref="BXU38:BXV38"/>
    <mergeCell ref="BXW38:BXX38"/>
    <mergeCell ref="BXY38:BXZ38"/>
    <mergeCell ref="BYA38:BYB38"/>
    <mergeCell ref="BYC38:BYD38"/>
    <mergeCell ref="BXK38:BXL38"/>
    <mergeCell ref="BXM38:BXN38"/>
    <mergeCell ref="BXO38:BXP38"/>
    <mergeCell ref="BXQ38:BXR38"/>
    <mergeCell ref="BXS38:BXT38"/>
    <mergeCell ref="CCK38:CCL38"/>
    <mergeCell ref="CCM38:CCN38"/>
    <mergeCell ref="CCO38:CCP38"/>
    <mergeCell ref="CCQ38:CCR38"/>
    <mergeCell ref="CCS38:CCT38"/>
    <mergeCell ref="CCA38:CCB38"/>
    <mergeCell ref="CCC38:CCD38"/>
    <mergeCell ref="CCE38:CCF38"/>
    <mergeCell ref="CCG38:CCH38"/>
    <mergeCell ref="CCI38:CCJ38"/>
    <mergeCell ref="CBQ38:CBR38"/>
    <mergeCell ref="CBS38:CBT38"/>
    <mergeCell ref="CBU38:CBV38"/>
    <mergeCell ref="CBW38:CBX38"/>
    <mergeCell ref="CBY38:CBZ38"/>
    <mergeCell ref="CBG38:CBH38"/>
    <mergeCell ref="CBI38:CBJ38"/>
    <mergeCell ref="CBK38:CBL38"/>
    <mergeCell ref="CBM38:CBN38"/>
    <mergeCell ref="CBO38:CBP38"/>
    <mergeCell ref="CAW38:CAX38"/>
    <mergeCell ref="CAY38:CAZ38"/>
    <mergeCell ref="CBA38:CBB38"/>
    <mergeCell ref="CBC38:CBD38"/>
    <mergeCell ref="CBE38:CBF38"/>
    <mergeCell ref="CAM38:CAN38"/>
    <mergeCell ref="CAO38:CAP38"/>
    <mergeCell ref="CAQ38:CAR38"/>
    <mergeCell ref="CAS38:CAT38"/>
    <mergeCell ref="CAU38:CAV38"/>
    <mergeCell ref="CAC38:CAD38"/>
    <mergeCell ref="CAE38:CAF38"/>
    <mergeCell ref="CAG38:CAH38"/>
    <mergeCell ref="CAI38:CAJ38"/>
    <mergeCell ref="CAK38:CAL38"/>
    <mergeCell ref="CFC38:CFD38"/>
    <mergeCell ref="CFE38:CFF38"/>
    <mergeCell ref="CFG38:CFH38"/>
    <mergeCell ref="CFI38:CFJ38"/>
    <mergeCell ref="CFK38:CFL38"/>
    <mergeCell ref="CES38:CET38"/>
    <mergeCell ref="CEU38:CEV38"/>
    <mergeCell ref="CEW38:CEX38"/>
    <mergeCell ref="CEY38:CEZ38"/>
    <mergeCell ref="CFA38:CFB38"/>
    <mergeCell ref="CEI38:CEJ38"/>
    <mergeCell ref="CEK38:CEL38"/>
    <mergeCell ref="CEM38:CEN38"/>
    <mergeCell ref="CEO38:CEP38"/>
    <mergeCell ref="CEQ38:CER38"/>
    <mergeCell ref="CDY38:CDZ38"/>
    <mergeCell ref="CEA38:CEB38"/>
    <mergeCell ref="CEC38:CED38"/>
    <mergeCell ref="CEE38:CEF38"/>
    <mergeCell ref="CEG38:CEH38"/>
    <mergeCell ref="CDO38:CDP38"/>
    <mergeCell ref="CDQ38:CDR38"/>
    <mergeCell ref="CDS38:CDT38"/>
    <mergeCell ref="CDU38:CDV38"/>
    <mergeCell ref="CDW38:CDX38"/>
    <mergeCell ref="CDE38:CDF38"/>
    <mergeCell ref="CDG38:CDH38"/>
    <mergeCell ref="CDI38:CDJ38"/>
    <mergeCell ref="CDK38:CDL38"/>
    <mergeCell ref="CDM38:CDN38"/>
    <mergeCell ref="CCU38:CCV38"/>
    <mergeCell ref="CCW38:CCX38"/>
    <mergeCell ref="CCY38:CCZ38"/>
    <mergeCell ref="CDA38:CDB38"/>
    <mergeCell ref="CDC38:CDD38"/>
    <mergeCell ref="CHU38:CHV38"/>
    <mergeCell ref="CHW38:CHX38"/>
    <mergeCell ref="CHY38:CHZ38"/>
    <mergeCell ref="CIA38:CIB38"/>
    <mergeCell ref="CIC38:CID38"/>
    <mergeCell ref="CHK38:CHL38"/>
    <mergeCell ref="CHM38:CHN38"/>
    <mergeCell ref="CHO38:CHP38"/>
    <mergeCell ref="CHQ38:CHR38"/>
    <mergeCell ref="CHS38:CHT38"/>
    <mergeCell ref="CHA38:CHB38"/>
    <mergeCell ref="CHC38:CHD38"/>
    <mergeCell ref="CHE38:CHF38"/>
    <mergeCell ref="CHG38:CHH38"/>
    <mergeCell ref="CHI38:CHJ38"/>
    <mergeCell ref="CGQ38:CGR38"/>
    <mergeCell ref="CGS38:CGT38"/>
    <mergeCell ref="CGU38:CGV38"/>
    <mergeCell ref="CGW38:CGX38"/>
    <mergeCell ref="CGY38:CGZ38"/>
    <mergeCell ref="CGG38:CGH38"/>
    <mergeCell ref="CGI38:CGJ38"/>
    <mergeCell ref="CGK38:CGL38"/>
    <mergeCell ref="CGM38:CGN38"/>
    <mergeCell ref="CGO38:CGP38"/>
    <mergeCell ref="CFW38:CFX38"/>
    <mergeCell ref="CFY38:CFZ38"/>
    <mergeCell ref="CGA38:CGB38"/>
    <mergeCell ref="CGC38:CGD38"/>
    <mergeCell ref="CGE38:CGF38"/>
    <mergeCell ref="CFM38:CFN38"/>
    <mergeCell ref="CFO38:CFP38"/>
    <mergeCell ref="CFQ38:CFR38"/>
    <mergeCell ref="CFS38:CFT38"/>
    <mergeCell ref="CFU38:CFV38"/>
    <mergeCell ref="CKM38:CKN38"/>
    <mergeCell ref="CKO38:CKP38"/>
    <mergeCell ref="CKQ38:CKR38"/>
    <mergeCell ref="CKS38:CKT38"/>
    <mergeCell ref="CKU38:CKV38"/>
    <mergeCell ref="CKC38:CKD38"/>
    <mergeCell ref="CKE38:CKF38"/>
    <mergeCell ref="CKG38:CKH38"/>
    <mergeCell ref="CKI38:CKJ38"/>
    <mergeCell ref="CKK38:CKL38"/>
    <mergeCell ref="CJS38:CJT38"/>
    <mergeCell ref="CJU38:CJV38"/>
    <mergeCell ref="CJW38:CJX38"/>
    <mergeCell ref="CJY38:CJZ38"/>
    <mergeCell ref="CKA38:CKB38"/>
    <mergeCell ref="CJI38:CJJ38"/>
    <mergeCell ref="CJK38:CJL38"/>
    <mergeCell ref="CJM38:CJN38"/>
    <mergeCell ref="CJO38:CJP38"/>
    <mergeCell ref="CJQ38:CJR38"/>
    <mergeCell ref="CIY38:CIZ38"/>
    <mergeCell ref="CJA38:CJB38"/>
    <mergeCell ref="CJC38:CJD38"/>
    <mergeCell ref="CJE38:CJF38"/>
    <mergeCell ref="CJG38:CJH38"/>
    <mergeCell ref="CIO38:CIP38"/>
    <mergeCell ref="CIQ38:CIR38"/>
    <mergeCell ref="CIS38:CIT38"/>
    <mergeCell ref="CIU38:CIV38"/>
    <mergeCell ref="CIW38:CIX38"/>
    <mergeCell ref="CIE38:CIF38"/>
    <mergeCell ref="CIG38:CIH38"/>
    <mergeCell ref="CII38:CIJ38"/>
    <mergeCell ref="CIK38:CIL38"/>
    <mergeCell ref="CIM38:CIN38"/>
    <mergeCell ref="CNE38:CNF38"/>
    <mergeCell ref="CNG38:CNH38"/>
    <mergeCell ref="CNI38:CNJ38"/>
    <mergeCell ref="CNK38:CNL38"/>
    <mergeCell ref="CNM38:CNN38"/>
    <mergeCell ref="CMU38:CMV38"/>
    <mergeCell ref="CMW38:CMX38"/>
    <mergeCell ref="CMY38:CMZ38"/>
    <mergeCell ref="CNA38:CNB38"/>
    <mergeCell ref="CNC38:CND38"/>
    <mergeCell ref="CMK38:CML38"/>
    <mergeCell ref="CMM38:CMN38"/>
    <mergeCell ref="CMO38:CMP38"/>
    <mergeCell ref="CMQ38:CMR38"/>
    <mergeCell ref="CMS38:CMT38"/>
    <mergeCell ref="CMA38:CMB38"/>
    <mergeCell ref="CMC38:CMD38"/>
    <mergeCell ref="CME38:CMF38"/>
    <mergeCell ref="CMG38:CMH38"/>
    <mergeCell ref="CMI38:CMJ38"/>
    <mergeCell ref="CLQ38:CLR38"/>
    <mergeCell ref="CLS38:CLT38"/>
    <mergeCell ref="CLU38:CLV38"/>
    <mergeCell ref="CLW38:CLX38"/>
    <mergeCell ref="CLY38:CLZ38"/>
    <mergeCell ref="CLG38:CLH38"/>
    <mergeCell ref="CLI38:CLJ38"/>
    <mergeCell ref="CLK38:CLL38"/>
    <mergeCell ref="CLM38:CLN38"/>
    <mergeCell ref="CLO38:CLP38"/>
    <mergeCell ref="CKW38:CKX38"/>
    <mergeCell ref="CKY38:CKZ38"/>
    <mergeCell ref="CLA38:CLB38"/>
    <mergeCell ref="CLC38:CLD38"/>
    <mergeCell ref="CLE38:CLF38"/>
    <mergeCell ref="CPW38:CPX38"/>
    <mergeCell ref="CPY38:CPZ38"/>
    <mergeCell ref="CQA38:CQB38"/>
    <mergeCell ref="CQC38:CQD38"/>
    <mergeCell ref="CQE38:CQF38"/>
    <mergeCell ref="CPM38:CPN38"/>
    <mergeCell ref="CPO38:CPP38"/>
    <mergeCell ref="CPQ38:CPR38"/>
    <mergeCell ref="CPS38:CPT38"/>
    <mergeCell ref="CPU38:CPV38"/>
    <mergeCell ref="CPC38:CPD38"/>
    <mergeCell ref="CPE38:CPF38"/>
    <mergeCell ref="CPG38:CPH38"/>
    <mergeCell ref="CPI38:CPJ38"/>
    <mergeCell ref="CPK38:CPL38"/>
    <mergeCell ref="COS38:COT38"/>
    <mergeCell ref="COU38:COV38"/>
    <mergeCell ref="COW38:COX38"/>
    <mergeCell ref="COY38:COZ38"/>
    <mergeCell ref="CPA38:CPB38"/>
    <mergeCell ref="COI38:COJ38"/>
    <mergeCell ref="COK38:COL38"/>
    <mergeCell ref="COM38:CON38"/>
    <mergeCell ref="COO38:COP38"/>
    <mergeCell ref="COQ38:COR38"/>
    <mergeCell ref="CNY38:CNZ38"/>
    <mergeCell ref="COA38:COB38"/>
    <mergeCell ref="COC38:COD38"/>
    <mergeCell ref="COE38:COF38"/>
    <mergeCell ref="COG38:COH38"/>
    <mergeCell ref="CNO38:CNP38"/>
    <mergeCell ref="CNQ38:CNR38"/>
    <mergeCell ref="CNS38:CNT38"/>
    <mergeCell ref="CNU38:CNV38"/>
    <mergeCell ref="CNW38:CNX38"/>
    <mergeCell ref="CSO38:CSP38"/>
    <mergeCell ref="CSQ38:CSR38"/>
    <mergeCell ref="CSS38:CST38"/>
    <mergeCell ref="CSU38:CSV38"/>
    <mergeCell ref="CSW38:CSX38"/>
    <mergeCell ref="CSE38:CSF38"/>
    <mergeCell ref="CSG38:CSH38"/>
    <mergeCell ref="CSI38:CSJ38"/>
    <mergeCell ref="CSK38:CSL38"/>
    <mergeCell ref="CSM38:CSN38"/>
    <mergeCell ref="CRU38:CRV38"/>
    <mergeCell ref="CRW38:CRX38"/>
    <mergeCell ref="CRY38:CRZ38"/>
    <mergeCell ref="CSA38:CSB38"/>
    <mergeCell ref="CSC38:CSD38"/>
    <mergeCell ref="CRK38:CRL38"/>
    <mergeCell ref="CRM38:CRN38"/>
    <mergeCell ref="CRO38:CRP38"/>
    <mergeCell ref="CRQ38:CRR38"/>
    <mergeCell ref="CRS38:CRT38"/>
    <mergeCell ref="CRA38:CRB38"/>
    <mergeCell ref="CRC38:CRD38"/>
    <mergeCell ref="CRE38:CRF38"/>
    <mergeCell ref="CRG38:CRH38"/>
    <mergeCell ref="CRI38:CRJ38"/>
    <mergeCell ref="CQQ38:CQR38"/>
    <mergeCell ref="CQS38:CQT38"/>
    <mergeCell ref="CQU38:CQV38"/>
    <mergeCell ref="CQW38:CQX38"/>
    <mergeCell ref="CQY38:CQZ38"/>
    <mergeCell ref="CQG38:CQH38"/>
    <mergeCell ref="CQI38:CQJ38"/>
    <mergeCell ref="CQK38:CQL38"/>
    <mergeCell ref="CQM38:CQN38"/>
    <mergeCell ref="CQO38:CQP38"/>
    <mergeCell ref="CVG38:CVH38"/>
    <mergeCell ref="CVI38:CVJ38"/>
    <mergeCell ref="CVK38:CVL38"/>
    <mergeCell ref="CVM38:CVN38"/>
    <mergeCell ref="CVO38:CVP38"/>
    <mergeCell ref="CUW38:CUX38"/>
    <mergeCell ref="CUY38:CUZ38"/>
    <mergeCell ref="CVA38:CVB38"/>
    <mergeCell ref="CVC38:CVD38"/>
    <mergeCell ref="CVE38:CVF38"/>
    <mergeCell ref="CUM38:CUN38"/>
    <mergeCell ref="CUO38:CUP38"/>
    <mergeCell ref="CUQ38:CUR38"/>
    <mergeCell ref="CUS38:CUT38"/>
    <mergeCell ref="CUU38:CUV38"/>
    <mergeCell ref="CUC38:CUD38"/>
    <mergeCell ref="CUE38:CUF38"/>
    <mergeCell ref="CUG38:CUH38"/>
    <mergeCell ref="CUI38:CUJ38"/>
    <mergeCell ref="CUK38:CUL38"/>
    <mergeCell ref="CTS38:CTT38"/>
    <mergeCell ref="CTU38:CTV38"/>
    <mergeCell ref="CTW38:CTX38"/>
    <mergeCell ref="CTY38:CTZ38"/>
    <mergeCell ref="CUA38:CUB38"/>
    <mergeCell ref="CTI38:CTJ38"/>
    <mergeCell ref="CTK38:CTL38"/>
    <mergeCell ref="CTM38:CTN38"/>
    <mergeCell ref="CTO38:CTP38"/>
    <mergeCell ref="CTQ38:CTR38"/>
    <mergeCell ref="CSY38:CSZ38"/>
    <mergeCell ref="CTA38:CTB38"/>
    <mergeCell ref="CTC38:CTD38"/>
    <mergeCell ref="CTE38:CTF38"/>
    <mergeCell ref="CTG38:CTH38"/>
    <mergeCell ref="CXY38:CXZ38"/>
    <mergeCell ref="CYA38:CYB38"/>
    <mergeCell ref="CYC38:CYD38"/>
    <mergeCell ref="CYE38:CYF38"/>
    <mergeCell ref="CYG38:CYH38"/>
    <mergeCell ref="CXO38:CXP38"/>
    <mergeCell ref="CXQ38:CXR38"/>
    <mergeCell ref="CXS38:CXT38"/>
    <mergeCell ref="CXU38:CXV38"/>
    <mergeCell ref="CXW38:CXX38"/>
    <mergeCell ref="CXE38:CXF38"/>
    <mergeCell ref="CXG38:CXH38"/>
    <mergeCell ref="CXI38:CXJ38"/>
    <mergeCell ref="CXK38:CXL38"/>
    <mergeCell ref="CXM38:CXN38"/>
    <mergeCell ref="CWU38:CWV38"/>
    <mergeCell ref="CWW38:CWX38"/>
    <mergeCell ref="CWY38:CWZ38"/>
    <mergeCell ref="CXA38:CXB38"/>
    <mergeCell ref="CXC38:CXD38"/>
    <mergeCell ref="CWK38:CWL38"/>
    <mergeCell ref="CWM38:CWN38"/>
    <mergeCell ref="CWO38:CWP38"/>
    <mergeCell ref="CWQ38:CWR38"/>
    <mergeCell ref="CWS38:CWT38"/>
    <mergeCell ref="CWA38:CWB38"/>
    <mergeCell ref="CWC38:CWD38"/>
    <mergeCell ref="CWE38:CWF38"/>
    <mergeCell ref="CWG38:CWH38"/>
    <mergeCell ref="CWI38:CWJ38"/>
    <mergeCell ref="CVQ38:CVR38"/>
    <mergeCell ref="CVS38:CVT38"/>
    <mergeCell ref="CVU38:CVV38"/>
    <mergeCell ref="CVW38:CVX38"/>
    <mergeCell ref="CVY38:CVZ38"/>
    <mergeCell ref="DAQ38:DAR38"/>
    <mergeCell ref="DAS38:DAT38"/>
    <mergeCell ref="DAU38:DAV38"/>
    <mergeCell ref="DAW38:DAX38"/>
    <mergeCell ref="DAY38:DAZ38"/>
    <mergeCell ref="DAG38:DAH38"/>
    <mergeCell ref="DAI38:DAJ38"/>
    <mergeCell ref="DAK38:DAL38"/>
    <mergeCell ref="DAM38:DAN38"/>
    <mergeCell ref="DAO38:DAP38"/>
    <mergeCell ref="CZW38:CZX38"/>
    <mergeCell ref="CZY38:CZZ38"/>
    <mergeCell ref="DAA38:DAB38"/>
    <mergeCell ref="DAC38:DAD38"/>
    <mergeCell ref="DAE38:DAF38"/>
    <mergeCell ref="CZM38:CZN38"/>
    <mergeCell ref="CZO38:CZP38"/>
    <mergeCell ref="CZQ38:CZR38"/>
    <mergeCell ref="CZS38:CZT38"/>
    <mergeCell ref="CZU38:CZV38"/>
    <mergeCell ref="CZC38:CZD38"/>
    <mergeCell ref="CZE38:CZF38"/>
    <mergeCell ref="CZG38:CZH38"/>
    <mergeCell ref="CZI38:CZJ38"/>
    <mergeCell ref="CZK38:CZL38"/>
    <mergeCell ref="CYS38:CYT38"/>
    <mergeCell ref="CYU38:CYV38"/>
    <mergeCell ref="CYW38:CYX38"/>
    <mergeCell ref="CYY38:CYZ38"/>
    <mergeCell ref="CZA38:CZB38"/>
    <mergeCell ref="CYI38:CYJ38"/>
    <mergeCell ref="CYK38:CYL38"/>
    <mergeCell ref="CYM38:CYN38"/>
    <mergeCell ref="CYO38:CYP38"/>
    <mergeCell ref="CYQ38:CYR38"/>
    <mergeCell ref="DDI38:DDJ38"/>
    <mergeCell ref="DDK38:DDL38"/>
    <mergeCell ref="DDM38:DDN38"/>
    <mergeCell ref="DDO38:DDP38"/>
    <mergeCell ref="DDQ38:DDR38"/>
    <mergeCell ref="DCY38:DCZ38"/>
    <mergeCell ref="DDA38:DDB38"/>
    <mergeCell ref="DDC38:DDD38"/>
    <mergeCell ref="DDE38:DDF38"/>
    <mergeCell ref="DDG38:DDH38"/>
    <mergeCell ref="DCO38:DCP38"/>
    <mergeCell ref="DCQ38:DCR38"/>
    <mergeCell ref="DCS38:DCT38"/>
    <mergeCell ref="DCU38:DCV38"/>
    <mergeCell ref="DCW38:DCX38"/>
    <mergeCell ref="DCE38:DCF38"/>
    <mergeCell ref="DCG38:DCH38"/>
    <mergeCell ref="DCI38:DCJ38"/>
    <mergeCell ref="DCK38:DCL38"/>
    <mergeCell ref="DCM38:DCN38"/>
    <mergeCell ref="DBU38:DBV38"/>
    <mergeCell ref="DBW38:DBX38"/>
    <mergeCell ref="DBY38:DBZ38"/>
    <mergeCell ref="DCA38:DCB38"/>
    <mergeCell ref="DCC38:DCD38"/>
    <mergeCell ref="DBK38:DBL38"/>
    <mergeCell ref="DBM38:DBN38"/>
    <mergeCell ref="DBO38:DBP38"/>
    <mergeCell ref="DBQ38:DBR38"/>
    <mergeCell ref="DBS38:DBT38"/>
    <mergeCell ref="DBA38:DBB38"/>
    <mergeCell ref="DBC38:DBD38"/>
    <mergeCell ref="DBE38:DBF38"/>
    <mergeCell ref="DBG38:DBH38"/>
    <mergeCell ref="DBI38:DBJ38"/>
    <mergeCell ref="DGA38:DGB38"/>
    <mergeCell ref="DGC38:DGD38"/>
    <mergeCell ref="DGE38:DGF38"/>
    <mergeCell ref="DGG38:DGH38"/>
    <mergeCell ref="DGI38:DGJ38"/>
    <mergeCell ref="DFQ38:DFR38"/>
    <mergeCell ref="DFS38:DFT38"/>
    <mergeCell ref="DFU38:DFV38"/>
    <mergeCell ref="DFW38:DFX38"/>
    <mergeCell ref="DFY38:DFZ38"/>
    <mergeCell ref="DFG38:DFH38"/>
    <mergeCell ref="DFI38:DFJ38"/>
    <mergeCell ref="DFK38:DFL38"/>
    <mergeCell ref="DFM38:DFN38"/>
    <mergeCell ref="DFO38:DFP38"/>
    <mergeCell ref="DEW38:DEX38"/>
    <mergeCell ref="DEY38:DEZ38"/>
    <mergeCell ref="DFA38:DFB38"/>
    <mergeCell ref="DFC38:DFD38"/>
    <mergeCell ref="DFE38:DFF38"/>
    <mergeCell ref="DEM38:DEN38"/>
    <mergeCell ref="DEO38:DEP38"/>
    <mergeCell ref="DEQ38:DER38"/>
    <mergeCell ref="DES38:DET38"/>
    <mergeCell ref="DEU38:DEV38"/>
    <mergeCell ref="DEC38:DED38"/>
    <mergeCell ref="DEE38:DEF38"/>
    <mergeCell ref="DEG38:DEH38"/>
    <mergeCell ref="DEI38:DEJ38"/>
    <mergeCell ref="DEK38:DEL38"/>
    <mergeCell ref="DDS38:DDT38"/>
    <mergeCell ref="DDU38:DDV38"/>
    <mergeCell ref="DDW38:DDX38"/>
    <mergeCell ref="DDY38:DDZ38"/>
    <mergeCell ref="DEA38:DEB38"/>
    <mergeCell ref="DIS38:DIT38"/>
    <mergeCell ref="DIU38:DIV38"/>
    <mergeCell ref="DIW38:DIX38"/>
    <mergeCell ref="DIY38:DIZ38"/>
    <mergeCell ref="DJA38:DJB38"/>
    <mergeCell ref="DII38:DIJ38"/>
    <mergeCell ref="DIK38:DIL38"/>
    <mergeCell ref="DIM38:DIN38"/>
    <mergeCell ref="DIO38:DIP38"/>
    <mergeCell ref="DIQ38:DIR38"/>
    <mergeCell ref="DHY38:DHZ38"/>
    <mergeCell ref="DIA38:DIB38"/>
    <mergeCell ref="DIC38:DID38"/>
    <mergeCell ref="DIE38:DIF38"/>
    <mergeCell ref="DIG38:DIH38"/>
    <mergeCell ref="DHO38:DHP38"/>
    <mergeCell ref="DHQ38:DHR38"/>
    <mergeCell ref="DHS38:DHT38"/>
    <mergeCell ref="DHU38:DHV38"/>
    <mergeCell ref="DHW38:DHX38"/>
    <mergeCell ref="DHE38:DHF38"/>
    <mergeCell ref="DHG38:DHH38"/>
    <mergeCell ref="DHI38:DHJ38"/>
    <mergeCell ref="DHK38:DHL38"/>
    <mergeCell ref="DHM38:DHN38"/>
    <mergeCell ref="DGU38:DGV38"/>
    <mergeCell ref="DGW38:DGX38"/>
    <mergeCell ref="DGY38:DGZ38"/>
    <mergeCell ref="DHA38:DHB38"/>
    <mergeCell ref="DHC38:DHD38"/>
    <mergeCell ref="DGK38:DGL38"/>
    <mergeCell ref="DGM38:DGN38"/>
    <mergeCell ref="DGO38:DGP38"/>
    <mergeCell ref="DGQ38:DGR38"/>
    <mergeCell ref="DGS38:DGT38"/>
    <mergeCell ref="DLK38:DLL38"/>
    <mergeCell ref="DLM38:DLN38"/>
    <mergeCell ref="DLO38:DLP38"/>
    <mergeCell ref="DLQ38:DLR38"/>
    <mergeCell ref="DLS38:DLT38"/>
    <mergeCell ref="DLA38:DLB38"/>
    <mergeCell ref="DLC38:DLD38"/>
    <mergeCell ref="DLE38:DLF38"/>
    <mergeCell ref="DLG38:DLH38"/>
    <mergeCell ref="DLI38:DLJ38"/>
    <mergeCell ref="DKQ38:DKR38"/>
    <mergeCell ref="DKS38:DKT38"/>
    <mergeCell ref="DKU38:DKV38"/>
    <mergeCell ref="DKW38:DKX38"/>
    <mergeCell ref="DKY38:DKZ38"/>
    <mergeCell ref="DKG38:DKH38"/>
    <mergeCell ref="DKI38:DKJ38"/>
    <mergeCell ref="DKK38:DKL38"/>
    <mergeCell ref="DKM38:DKN38"/>
    <mergeCell ref="DKO38:DKP38"/>
    <mergeCell ref="DJW38:DJX38"/>
    <mergeCell ref="DJY38:DJZ38"/>
    <mergeCell ref="DKA38:DKB38"/>
    <mergeCell ref="DKC38:DKD38"/>
    <mergeCell ref="DKE38:DKF38"/>
    <mergeCell ref="DJM38:DJN38"/>
    <mergeCell ref="DJO38:DJP38"/>
    <mergeCell ref="DJQ38:DJR38"/>
    <mergeCell ref="DJS38:DJT38"/>
    <mergeCell ref="DJU38:DJV38"/>
    <mergeCell ref="DJC38:DJD38"/>
    <mergeCell ref="DJE38:DJF38"/>
    <mergeCell ref="DJG38:DJH38"/>
    <mergeCell ref="DJI38:DJJ38"/>
    <mergeCell ref="DJK38:DJL38"/>
    <mergeCell ref="DOC38:DOD38"/>
    <mergeCell ref="DOE38:DOF38"/>
    <mergeCell ref="DOG38:DOH38"/>
    <mergeCell ref="DOI38:DOJ38"/>
    <mergeCell ref="DOK38:DOL38"/>
    <mergeCell ref="DNS38:DNT38"/>
    <mergeCell ref="DNU38:DNV38"/>
    <mergeCell ref="DNW38:DNX38"/>
    <mergeCell ref="DNY38:DNZ38"/>
    <mergeCell ref="DOA38:DOB38"/>
    <mergeCell ref="DNI38:DNJ38"/>
    <mergeCell ref="DNK38:DNL38"/>
    <mergeCell ref="DNM38:DNN38"/>
    <mergeCell ref="DNO38:DNP38"/>
    <mergeCell ref="DNQ38:DNR38"/>
    <mergeCell ref="DMY38:DMZ38"/>
    <mergeCell ref="DNA38:DNB38"/>
    <mergeCell ref="DNC38:DND38"/>
    <mergeCell ref="DNE38:DNF38"/>
    <mergeCell ref="DNG38:DNH38"/>
    <mergeCell ref="DMO38:DMP38"/>
    <mergeCell ref="DMQ38:DMR38"/>
    <mergeCell ref="DMS38:DMT38"/>
    <mergeCell ref="DMU38:DMV38"/>
    <mergeCell ref="DMW38:DMX38"/>
    <mergeCell ref="DME38:DMF38"/>
    <mergeCell ref="DMG38:DMH38"/>
    <mergeCell ref="DMI38:DMJ38"/>
    <mergeCell ref="DMK38:DML38"/>
    <mergeCell ref="DMM38:DMN38"/>
    <mergeCell ref="DLU38:DLV38"/>
    <mergeCell ref="DLW38:DLX38"/>
    <mergeCell ref="DLY38:DLZ38"/>
    <mergeCell ref="DMA38:DMB38"/>
    <mergeCell ref="DMC38:DMD38"/>
    <mergeCell ref="DQU38:DQV38"/>
    <mergeCell ref="DQW38:DQX38"/>
    <mergeCell ref="DQY38:DQZ38"/>
    <mergeCell ref="DRA38:DRB38"/>
    <mergeCell ref="DRC38:DRD38"/>
    <mergeCell ref="DQK38:DQL38"/>
    <mergeCell ref="DQM38:DQN38"/>
    <mergeCell ref="DQO38:DQP38"/>
    <mergeCell ref="DQQ38:DQR38"/>
    <mergeCell ref="DQS38:DQT38"/>
    <mergeCell ref="DQA38:DQB38"/>
    <mergeCell ref="DQC38:DQD38"/>
    <mergeCell ref="DQE38:DQF38"/>
    <mergeCell ref="DQG38:DQH38"/>
    <mergeCell ref="DQI38:DQJ38"/>
    <mergeCell ref="DPQ38:DPR38"/>
    <mergeCell ref="DPS38:DPT38"/>
    <mergeCell ref="DPU38:DPV38"/>
    <mergeCell ref="DPW38:DPX38"/>
    <mergeCell ref="DPY38:DPZ38"/>
    <mergeCell ref="DPG38:DPH38"/>
    <mergeCell ref="DPI38:DPJ38"/>
    <mergeCell ref="DPK38:DPL38"/>
    <mergeCell ref="DPM38:DPN38"/>
    <mergeCell ref="DPO38:DPP38"/>
    <mergeCell ref="DOW38:DOX38"/>
    <mergeCell ref="DOY38:DOZ38"/>
    <mergeCell ref="DPA38:DPB38"/>
    <mergeCell ref="DPC38:DPD38"/>
    <mergeCell ref="DPE38:DPF38"/>
    <mergeCell ref="DOM38:DON38"/>
    <mergeCell ref="DOO38:DOP38"/>
    <mergeCell ref="DOQ38:DOR38"/>
    <mergeCell ref="DOS38:DOT38"/>
    <mergeCell ref="DOU38:DOV38"/>
    <mergeCell ref="DTM38:DTN38"/>
    <mergeCell ref="DTO38:DTP38"/>
    <mergeCell ref="DTQ38:DTR38"/>
    <mergeCell ref="DTS38:DTT38"/>
    <mergeCell ref="DTU38:DTV38"/>
    <mergeCell ref="DTC38:DTD38"/>
    <mergeCell ref="DTE38:DTF38"/>
    <mergeCell ref="DTG38:DTH38"/>
    <mergeCell ref="DTI38:DTJ38"/>
    <mergeCell ref="DTK38:DTL38"/>
    <mergeCell ref="DSS38:DST38"/>
    <mergeCell ref="DSU38:DSV38"/>
    <mergeCell ref="DSW38:DSX38"/>
    <mergeCell ref="DSY38:DSZ38"/>
    <mergeCell ref="DTA38:DTB38"/>
    <mergeCell ref="DSI38:DSJ38"/>
    <mergeCell ref="DSK38:DSL38"/>
    <mergeCell ref="DSM38:DSN38"/>
    <mergeCell ref="DSO38:DSP38"/>
    <mergeCell ref="DSQ38:DSR38"/>
    <mergeCell ref="DRY38:DRZ38"/>
    <mergeCell ref="DSA38:DSB38"/>
    <mergeCell ref="DSC38:DSD38"/>
    <mergeCell ref="DSE38:DSF38"/>
    <mergeCell ref="DSG38:DSH38"/>
    <mergeCell ref="DRO38:DRP38"/>
    <mergeCell ref="DRQ38:DRR38"/>
    <mergeCell ref="DRS38:DRT38"/>
    <mergeCell ref="DRU38:DRV38"/>
    <mergeCell ref="DRW38:DRX38"/>
    <mergeCell ref="DRE38:DRF38"/>
    <mergeCell ref="DRG38:DRH38"/>
    <mergeCell ref="DRI38:DRJ38"/>
    <mergeCell ref="DRK38:DRL38"/>
    <mergeCell ref="DRM38:DRN38"/>
    <mergeCell ref="DWE38:DWF38"/>
    <mergeCell ref="DWG38:DWH38"/>
    <mergeCell ref="DWI38:DWJ38"/>
    <mergeCell ref="DWK38:DWL38"/>
    <mergeCell ref="DWM38:DWN38"/>
    <mergeCell ref="DVU38:DVV38"/>
    <mergeCell ref="DVW38:DVX38"/>
    <mergeCell ref="DVY38:DVZ38"/>
    <mergeCell ref="DWA38:DWB38"/>
    <mergeCell ref="DWC38:DWD38"/>
    <mergeCell ref="DVK38:DVL38"/>
    <mergeCell ref="DVM38:DVN38"/>
    <mergeCell ref="DVO38:DVP38"/>
    <mergeCell ref="DVQ38:DVR38"/>
    <mergeCell ref="DVS38:DVT38"/>
    <mergeCell ref="DVA38:DVB38"/>
    <mergeCell ref="DVC38:DVD38"/>
    <mergeCell ref="DVE38:DVF38"/>
    <mergeCell ref="DVG38:DVH38"/>
    <mergeCell ref="DVI38:DVJ38"/>
    <mergeCell ref="DUQ38:DUR38"/>
    <mergeCell ref="DUS38:DUT38"/>
    <mergeCell ref="DUU38:DUV38"/>
    <mergeCell ref="DUW38:DUX38"/>
    <mergeCell ref="DUY38:DUZ38"/>
    <mergeCell ref="DUG38:DUH38"/>
    <mergeCell ref="DUI38:DUJ38"/>
    <mergeCell ref="DUK38:DUL38"/>
    <mergeCell ref="DUM38:DUN38"/>
    <mergeCell ref="DUO38:DUP38"/>
    <mergeCell ref="DTW38:DTX38"/>
    <mergeCell ref="DTY38:DTZ38"/>
    <mergeCell ref="DUA38:DUB38"/>
    <mergeCell ref="DUC38:DUD38"/>
    <mergeCell ref="DUE38:DUF38"/>
    <mergeCell ref="DYW38:DYX38"/>
    <mergeCell ref="DYY38:DYZ38"/>
    <mergeCell ref="DZA38:DZB38"/>
    <mergeCell ref="DZC38:DZD38"/>
    <mergeCell ref="DZE38:DZF38"/>
    <mergeCell ref="DYM38:DYN38"/>
    <mergeCell ref="DYO38:DYP38"/>
    <mergeCell ref="DYQ38:DYR38"/>
    <mergeCell ref="DYS38:DYT38"/>
    <mergeCell ref="DYU38:DYV38"/>
    <mergeCell ref="DYC38:DYD38"/>
    <mergeCell ref="DYE38:DYF38"/>
    <mergeCell ref="DYG38:DYH38"/>
    <mergeCell ref="DYI38:DYJ38"/>
    <mergeCell ref="DYK38:DYL38"/>
    <mergeCell ref="DXS38:DXT38"/>
    <mergeCell ref="DXU38:DXV38"/>
    <mergeCell ref="DXW38:DXX38"/>
    <mergeCell ref="DXY38:DXZ38"/>
    <mergeCell ref="DYA38:DYB38"/>
    <mergeCell ref="DXI38:DXJ38"/>
    <mergeCell ref="DXK38:DXL38"/>
    <mergeCell ref="DXM38:DXN38"/>
    <mergeCell ref="DXO38:DXP38"/>
    <mergeCell ref="DXQ38:DXR38"/>
    <mergeCell ref="DWY38:DWZ38"/>
    <mergeCell ref="DXA38:DXB38"/>
    <mergeCell ref="DXC38:DXD38"/>
    <mergeCell ref="DXE38:DXF38"/>
    <mergeCell ref="DXG38:DXH38"/>
    <mergeCell ref="DWO38:DWP38"/>
    <mergeCell ref="DWQ38:DWR38"/>
    <mergeCell ref="DWS38:DWT38"/>
    <mergeCell ref="DWU38:DWV38"/>
    <mergeCell ref="DWW38:DWX38"/>
    <mergeCell ref="EBO38:EBP38"/>
    <mergeCell ref="EBQ38:EBR38"/>
    <mergeCell ref="EBS38:EBT38"/>
    <mergeCell ref="EBU38:EBV38"/>
    <mergeCell ref="EBW38:EBX38"/>
    <mergeCell ref="EBE38:EBF38"/>
    <mergeCell ref="EBG38:EBH38"/>
    <mergeCell ref="EBI38:EBJ38"/>
    <mergeCell ref="EBK38:EBL38"/>
    <mergeCell ref="EBM38:EBN38"/>
    <mergeCell ref="EAU38:EAV38"/>
    <mergeCell ref="EAW38:EAX38"/>
    <mergeCell ref="EAY38:EAZ38"/>
    <mergeCell ref="EBA38:EBB38"/>
    <mergeCell ref="EBC38:EBD38"/>
    <mergeCell ref="EAK38:EAL38"/>
    <mergeCell ref="EAM38:EAN38"/>
    <mergeCell ref="EAO38:EAP38"/>
    <mergeCell ref="EAQ38:EAR38"/>
    <mergeCell ref="EAS38:EAT38"/>
    <mergeCell ref="EAA38:EAB38"/>
    <mergeCell ref="EAC38:EAD38"/>
    <mergeCell ref="EAE38:EAF38"/>
    <mergeCell ref="EAG38:EAH38"/>
    <mergeCell ref="EAI38:EAJ38"/>
    <mergeCell ref="DZQ38:DZR38"/>
    <mergeCell ref="DZS38:DZT38"/>
    <mergeCell ref="DZU38:DZV38"/>
    <mergeCell ref="DZW38:DZX38"/>
    <mergeCell ref="DZY38:DZZ38"/>
    <mergeCell ref="DZG38:DZH38"/>
    <mergeCell ref="DZI38:DZJ38"/>
    <mergeCell ref="DZK38:DZL38"/>
    <mergeCell ref="DZM38:DZN38"/>
    <mergeCell ref="DZO38:DZP38"/>
    <mergeCell ref="EEG38:EEH38"/>
    <mergeCell ref="EEI38:EEJ38"/>
    <mergeCell ref="EEK38:EEL38"/>
    <mergeCell ref="EEM38:EEN38"/>
    <mergeCell ref="EEO38:EEP38"/>
    <mergeCell ref="EDW38:EDX38"/>
    <mergeCell ref="EDY38:EDZ38"/>
    <mergeCell ref="EEA38:EEB38"/>
    <mergeCell ref="EEC38:EED38"/>
    <mergeCell ref="EEE38:EEF38"/>
    <mergeCell ref="EDM38:EDN38"/>
    <mergeCell ref="EDO38:EDP38"/>
    <mergeCell ref="EDQ38:EDR38"/>
    <mergeCell ref="EDS38:EDT38"/>
    <mergeCell ref="EDU38:EDV38"/>
    <mergeCell ref="EDC38:EDD38"/>
    <mergeCell ref="EDE38:EDF38"/>
    <mergeCell ref="EDG38:EDH38"/>
    <mergeCell ref="EDI38:EDJ38"/>
    <mergeCell ref="EDK38:EDL38"/>
    <mergeCell ref="ECS38:ECT38"/>
    <mergeCell ref="ECU38:ECV38"/>
    <mergeCell ref="ECW38:ECX38"/>
    <mergeCell ref="ECY38:ECZ38"/>
    <mergeCell ref="EDA38:EDB38"/>
    <mergeCell ref="ECI38:ECJ38"/>
    <mergeCell ref="ECK38:ECL38"/>
    <mergeCell ref="ECM38:ECN38"/>
    <mergeCell ref="ECO38:ECP38"/>
    <mergeCell ref="ECQ38:ECR38"/>
    <mergeCell ref="EBY38:EBZ38"/>
    <mergeCell ref="ECA38:ECB38"/>
    <mergeCell ref="ECC38:ECD38"/>
    <mergeCell ref="ECE38:ECF38"/>
    <mergeCell ref="ECG38:ECH38"/>
    <mergeCell ref="EGY38:EGZ38"/>
    <mergeCell ref="EHA38:EHB38"/>
    <mergeCell ref="EHC38:EHD38"/>
    <mergeCell ref="EHE38:EHF38"/>
    <mergeCell ref="EHG38:EHH38"/>
    <mergeCell ref="EGO38:EGP38"/>
    <mergeCell ref="EGQ38:EGR38"/>
    <mergeCell ref="EGS38:EGT38"/>
    <mergeCell ref="EGU38:EGV38"/>
    <mergeCell ref="EGW38:EGX38"/>
    <mergeCell ref="EGE38:EGF38"/>
    <mergeCell ref="EGG38:EGH38"/>
    <mergeCell ref="EGI38:EGJ38"/>
    <mergeCell ref="EGK38:EGL38"/>
    <mergeCell ref="EGM38:EGN38"/>
    <mergeCell ref="EFU38:EFV38"/>
    <mergeCell ref="EFW38:EFX38"/>
    <mergeCell ref="EFY38:EFZ38"/>
    <mergeCell ref="EGA38:EGB38"/>
    <mergeCell ref="EGC38:EGD38"/>
    <mergeCell ref="EFK38:EFL38"/>
    <mergeCell ref="EFM38:EFN38"/>
    <mergeCell ref="EFO38:EFP38"/>
    <mergeCell ref="EFQ38:EFR38"/>
    <mergeCell ref="EFS38:EFT38"/>
    <mergeCell ref="EFA38:EFB38"/>
    <mergeCell ref="EFC38:EFD38"/>
    <mergeCell ref="EFE38:EFF38"/>
    <mergeCell ref="EFG38:EFH38"/>
    <mergeCell ref="EFI38:EFJ38"/>
    <mergeCell ref="EEQ38:EER38"/>
    <mergeCell ref="EES38:EET38"/>
    <mergeCell ref="EEU38:EEV38"/>
    <mergeCell ref="EEW38:EEX38"/>
    <mergeCell ref="EEY38:EEZ38"/>
    <mergeCell ref="EJQ38:EJR38"/>
    <mergeCell ref="EJS38:EJT38"/>
    <mergeCell ref="EJU38:EJV38"/>
    <mergeCell ref="EJW38:EJX38"/>
    <mergeCell ref="EJY38:EJZ38"/>
    <mergeCell ref="EJG38:EJH38"/>
    <mergeCell ref="EJI38:EJJ38"/>
    <mergeCell ref="EJK38:EJL38"/>
    <mergeCell ref="EJM38:EJN38"/>
    <mergeCell ref="EJO38:EJP38"/>
    <mergeCell ref="EIW38:EIX38"/>
    <mergeCell ref="EIY38:EIZ38"/>
    <mergeCell ref="EJA38:EJB38"/>
    <mergeCell ref="EJC38:EJD38"/>
    <mergeCell ref="EJE38:EJF38"/>
    <mergeCell ref="EIM38:EIN38"/>
    <mergeCell ref="EIO38:EIP38"/>
    <mergeCell ref="EIQ38:EIR38"/>
    <mergeCell ref="EIS38:EIT38"/>
    <mergeCell ref="EIU38:EIV38"/>
    <mergeCell ref="EIC38:EID38"/>
    <mergeCell ref="EIE38:EIF38"/>
    <mergeCell ref="EIG38:EIH38"/>
    <mergeCell ref="EII38:EIJ38"/>
    <mergeCell ref="EIK38:EIL38"/>
    <mergeCell ref="EHS38:EHT38"/>
    <mergeCell ref="EHU38:EHV38"/>
    <mergeCell ref="EHW38:EHX38"/>
    <mergeCell ref="EHY38:EHZ38"/>
    <mergeCell ref="EIA38:EIB38"/>
    <mergeCell ref="EHI38:EHJ38"/>
    <mergeCell ref="EHK38:EHL38"/>
    <mergeCell ref="EHM38:EHN38"/>
    <mergeCell ref="EHO38:EHP38"/>
    <mergeCell ref="EHQ38:EHR38"/>
    <mergeCell ref="EMI38:EMJ38"/>
    <mergeCell ref="EMK38:EML38"/>
    <mergeCell ref="EMM38:EMN38"/>
    <mergeCell ref="EMO38:EMP38"/>
    <mergeCell ref="EMQ38:EMR38"/>
    <mergeCell ref="ELY38:ELZ38"/>
    <mergeCell ref="EMA38:EMB38"/>
    <mergeCell ref="EMC38:EMD38"/>
    <mergeCell ref="EME38:EMF38"/>
    <mergeCell ref="EMG38:EMH38"/>
    <mergeCell ref="ELO38:ELP38"/>
    <mergeCell ref="ELQ38:ELR38"/>
    <mergeCell ref="ELS38:ELT38"/>
    <mergeCell ref="ELU38:ELV38"/>
    <mergeCell ref="ELW38:ELX38"/>
    <mergeCell ref="ELE38:ELF38"/>
    <mergeCell ref="ELG38:ELH38"/>
    <mergeCell ref="ELI38:ELJ38"/>
    <mergeCell ref="ELK38:ELL38"/>
    <mergeCell ref="ELM38:ELN38"/>
    <mergeCell ref="EKU38:EKV38"/>
    <mergeCell ref="EKW38:EKX38"/>
    <mergeCell ref="EKY38:EKZ38"/>
    <mergeCell ref="ELA38:ELB38"/>
    <mergeCell ref="ELC38:ELD38"/>
    <mergeCell ref="EKK38:EKL38"/>
    <mergeCell ref="EKM38:EKN38"/>
    <mergeCell ref="EKO38:EKP38"/>
    <mergeCell ref="EKQ38:EKR38"/>
    <mergeCell ref="EKS38:EKT38"/>
    <mergeCell ref="EKA38:EKB38"/>
    <mergeCell ref="EKC38:EKD38"/>
    <mergeCell ref="EKE38:EKF38"/>
    <mergeCell ref="EKG38:EKH38"/>
    <mergeCell ref="EKI38:EKJ38"/>
    <mergeCell ref="EPA38:EPB38"/>
    <mergeCell ref="EPC38:EPD38"/>
    <mergeCell ref="EPE38:EPF38"/>
    <mergeCell ref="EPG38:EPH38"/>
    <mergeCell ref="EPI38:EPJ38"/>
    <mergeCell ref="EOQ38:EOR38"/>
    <mergeCell ref="EOS38:EOT38"/>
    <mergeCell ref="EOU38:EOV38"/>
    <mergeCell ref="EOW38:EOX38"/>
    <mergeCell ref="EOY38:EOZ38"/>
    <mergeCell ref="EOG38:EOH38"/>
    <mergeCell ref="EOI38:EOJ38"/>
    <mergeCell ref="EOK38:EOL38"/>
    <mergeCell ref="EOM38:EON38"/>
    <mergeCell ref="EOO38:EOP38"/>
    <mergeCell ref="ENW38:ENX38"/>
    <mergeCell ref="ENY38:ENZ38"/>
    <mergeCell ref="EOA38:EOB38"/>
    <mergeCell ref="EOC38:EOD38"/>
    <mergeCell ref="EOE38:EOF38"/>
    <mergeCell ref="ENM38:ENN38"/>
    <mergeCell ref="ENO38:ENP38"/>
    <mergeCell ref="ENQ38:ENR38"/>
    <mergeCell ref="ENS38:ENT38"/>
    <mergeCell ref="ENU38:ENV38"/>
    <mergeCell ref="ENC38:END38"/>
    <mergeCell ref="ENE38:ENF38"/>
    <mergeCell ref="ENG38:ENH38"/>
    <mergeCell ref="ENI38:ENJ38"/>
    <mergeCell ref="ENK38:ENL38"/>
    <mergeCell ref="EMS38:EMT38"/>
    <mergeCell ref="EMU38:EMV38"/>
    <mergeCell ref="EMW38:EMX38"/>
    <mergeCell ref="EMY38:EMZ38"/>
    <mergeCell ref="ENA38:ENB38"/>
    <mergeCell ref="ERS38:ERT38"/>
    <mergeCell ref="ERU38:ERV38"/>
    <mergeCell ref="ERW38:ERX38"/>
    <mergeCell ref="ERY38:ERZ38"/>
    <mergeCell ref="ESA38:ESB38"/>
    <mergeCell ref="ERI38:ERJ38"/>
    <mergeCell ref="ERK38:ERL38"/>
    <mergeCell ref="ERM38:ERN38"/>
    <mergeCell ref="ERO38:ERP38"/>
    <mergeCell ref="ERQ38:ERR38"/>
    <mergeCell ref="EQY38:EQZ38"/>
    <mergeCell ref="ERA38:ERB38"/>
    <mergeCell ref="ERC38:ERD38"/>
    <mergeCell ref="ERE38:ERF38"/>
    <mergeCell ref="ERG38:ERH38"/>
    <mergeCell ref="EQO38:EQP38"/>
    <mergeCell ref="EQQ38:EQR38"/>
    <mergeCell ref="EQS38:EQT38"/>
    <mergeCell ref="EQU38:EQV38"/>
    <mergeCell ref="EQW38:EQX38"/>
    <mergeCell ref="EQE38:EQF38"/>
    <mergeCell ref="EQG38:EQH38"/>
    <mergeCell ref="EQI38:EQJ38"/>
    <mergeCell ref="EQK38:EQL38"/>
    <mergeCell ref="EQM38:EQN38"/>
    <mergeCell ref="EPU38:EPV38"/>
    <mergeCell ref="EPW38:EPX38"/>
    <mergeCell ref="EPY38:EPZ38"/>
    <mergeCell ref="EQA38:EQB38"/>
    <mergeCell ref="EQC38:EQD38"/>
    <mergeCell ref="EPK38:EPL38"/>
    <mergeCell ref="EPM38:EPN38"/>
    <mergeCell ref="EPO38:EPP38"/>
    <mergeCell ref="EPQ38:EPR38"/>
    <mergeCell ref="EPS38:EPT38"/>
    <mergeCell ref="EUK38:EUL38"/>
    <mergeCell ref="EUM38:EUN38"/>
    <mergeCell ref="EUO38:EUP38"/>
    <mergeCell ref="EUQ38:EUR38"/>
    <mergeCell ref="EUS38:EUT38"/>
    <mergeCell ref="EUA38:EUB38"/>
    <mergeCell ref="EUC38:EUD38"/>
    <mergeCell ref="EUE38:EUF38"/>
    <mergeCell ref="EUG38:EUH38"/>
    <mergeCell ref="EUI38:EUJ38"/>
    <mergeCell ref="ETQ38:ETR38"/>
    <mergeCell ref="ETS38:ETT38"/>
    <mergeCell ref="ETU38:ETV38"/>
    <mergeCell ref="ETW38:ETX38"/>
    <mergeCell ref="ETY38:ETZ38"/>
    <mergeCell ref="ETG38:ETH38"/>
    <mergeCell ref="ETI38:ETJ38"/>
    <mergeCell ref="ETK38:ETL38"/>
    <mergeCell ref="ETM38:ETN38"/>
    <mergeCell ref="ETO38:ETP38"/>
    <mergeCell ref="ESW38:ESX38"/>
    <mergeCell ref="ESY38:ESZ38"/>
    <mergeCell ref="ETA38:ETB38"/>
    <mergeCell ref="ETC38:ETD38"/>
    <mergeCell ref="ETE38:ETF38"/>
    <mergeCell ref="ESM38:ESN38"/>
    <mergeCell ref="ESO38:ESP38"/>
    <mergeCell ref="ESQ38:ESR38"/>
    <mergeCell ref="ESS38:EST38"/>
    <mergeCell ref="ESU38:ESV38"/>
    <mergeCell ref="ESC38:ESD38"/>
    <mergeCell ref="ESE38:ESF38"/>
    <mergeCell ref="ESG38:ESH38"/>
    <mergeCell ref="ESI38:ESJ38"/>
    <mergeCell ref="ESK38:ESL38"/>
    <mergeCell ref="EXC38:EXD38"/>
    <mergeCell ref="EXE38:EXF38"/>
    <mergeCell ref="EXG38:EXH38"/>
    <mergeCell ref="EXI38:EXJ38"/>
    <mergeCell ref="EXK38:EXL38"/>
    <mergeCell ref="EWS38:EWT38"/>
    <mergeCell ref="EWU38:EWV38"/>
    <mergeCell ref="EWW38:EWX38"/>
    <mergeCell ref="EWY38:EWZ38"/>
    <mergeCell ref="EXA38:EXB38"/>
    <mergeCell ref="EWI38:EWJ38"/>
    <mergeCell ref="EWK38:EWL38"/>
    <mergeCell ref="EWM38:EWN38"/>
    <mergeCell ref="EWO38:EWP38"/>
    <mergeCell ref="EWQ38:EWR38"/>
    <mergeCell ref="EVY38:EVZ38"/>
    <mergeCell ref="EWA38:EWB38"/>
    <mergeCell ref="EWC38:EWD38"/>
    <mergeCell ref="EWE38:EWF38"/>
    <mergeCell ref="EWG38:EWH38"/>
    <mergeCell ref="EVO38:EVP38"/>
    <mergeCell ref="EVQ38:EVR38"/>
    <mergeCell ref="EVS38:EVT38"/>
    <mergeCell ref="EVU38:EVV38"/>
    <mergeCell ref="EVW38:EVX38"/>
    <mergeCell ref="EVE38:EVF38"/>
    <mergeCell ref="EVG38:EVH38"/>
    <mergeCell ref="EVI38:EVJ38"/>
    <mergeCell ref="EVK38:EVL38"/>
    <mergeCell ref="EVM38:EVN38"/>
    <mergeCell ref="EUU38:EUV38"/>
    <mergeCell ref="EUW38:EUX38"/>
    <mergeCell ref="EUY38:EUZ38"/>
    <mergeCell ref="EVA38:EVB38"/>
    <mergeCell ref="EVC38:EVD38"/>
    <mergeCell ref="EZU38:EZV38"/>
    <mergeCell ref="EZW38:EZX38"/>
    <mergeCell ref="EZY38:EZZ38"/>
    <mergeCell ref="FAA38:FAB38"/>
    <mergeCell ref="FAC38:FAD38"/>
    <mergeCell ref="EZK38:EZL38"/>
    <mergeCell ref="EZM38:EZN38"/>
    <mergeCell ref="EZO38:EZP38"/>
    <mergeCell ref="EZQ38:EZR38"/>
    <mergeCell ref="EZS38:EZT38"/>
    <mergeCell ref="EZA38:EZB38"/>
    <mergeCell ref="EZC38:EZD38"/>
    <mergeCell ref="EZE38:EZF38"/>
    <mergeCell ref="EZG38:EZH38"/>
    <mergeCell ref="EZI38:EZJ38"/>
    <mergeCell ref="EYQ38:EYR38"/>
    <mergeCell ref="EYS38:EYT38"/>
    <mergeCell ref="EYU38:EYV38"/>
    <mergeCell ref="EYW38:EYX38"/>
    <mergeCell ref="EYY38:EYZ38"/>
    <mergeCell ref="EYG38:EYH38"/>
    <mergeCell ref="EYI38:EYJ38"/>
    <mergeCell ref="EYK38:EYL38"/>
    <mergeCell ref="EYM38:EYN38"/>
    <mergeCell ref="EYO38:EYP38"/>
    <mergeCell ref="EXW38:EXX38"/>
    <mergeCell ref="EXY38:EXZ38"/>
    <mergeCell ref="EYA38:EYB38"/>
    <mergeCell ref="EYC38:EYD38"/>
    <mergeCell ref="EYE38:EYF38"/>
    <mergeCell ref="EXM38:EXN38"/>
    <mergeCell ref="EXO38:EXP38"/>
    <mergeCell ref="EXQ38:EXR38"/>
    <mergeCell ref="EXS38:EXT38"/>
    <mergeCell ref="EXU38:EXV38"/>
    <mergeCell ref="FCM38:FCN38"/>
    <mergeCell ref="FCO38:FCP38"/>
    <mergeCell ref="FCQ38:FCR38"/>
    <mergeCell ref="FCS38:FCT38"/>
    <mergeCell ref="FCU38:FCV38"/>
    <mergeCell ref="FCC38:FCD38"/>
    <mergeCell ref="FCE38:FCF38"/>
    <mergeCell ref="FCG38:FCH38"/>
    <mergeCell ref="FCI38:FCJ38"/>
    <mergeCell ref="FCK38:FCL38"/>
    <mergeCell ref="FBS38:FBT38"/>
    <mergeCell ref="FBU38:FBV38"/>
    <mergeCell ref="FBW38:FBX38"/>
    <mergeCell ref="FBY38:FBZ38"/>
    <mergeCell ref="FCA38:FCB38"/>
    <mergeCell ref="FBI38:FBJ38"/>
    <mergeCell ref="FBK38:FBL38"/>
    <mergeCell ref="FBM38:FBN38"/>
    <mergeCell ref="FBO38:FBP38"/>
    <mergeCell ref="FBQ38:FBR38"/>
    <mergeCell ref="FAY38:FAZ38"/>
    <mergeCell ref="FBA38:FBB38"/>
    <mergeCell ref="FBC38:FBD38"/>
    <mergeCell ref="FBE38:FBF38"/>
    <mergeCell ref="FBG38:FBH38"/>
    <mergeCell ref="FAO38:FAP38"/>
    <mergeCell ref="FAQ38:FAR38"/>
    <mergeCell ref="FAS38:FAT38"/>
    <mergeCell ref="FAU38:FAV38"/>
    <mergeCell ref="FAW38:FAX38"/>
    <mergeCell ref="FAE38:FAF38"/>
    <mergeCell ref="FAG38:FAH38"/>
    <mergeCell ref="FAI38:FAJ38"/>
    <mergeCell ref="FAK38:FAL38"/>
    <mergeCell ref="FAM38:FAN38"/>
    <mergeCell ref="FFE38:FFF38"/>
    <mergeCell ref="FFG38:FFH38"/>
    <mergeCell ref="FFI38:FFJ38"/>
    <mergeCell ref="FFK38:FFL38"/>
    <mergeCell ref="FFM38:FFN38"/>
    <mergeCell ref="FEU38:FEV38"/>
    <mergeCell ref="FEW38:FEX38"/>
    <mergeCell ref="FEY38:FEZ38"/>
    <mergeCell ref="FFA38:FFB38"/>
    <mergeCell ref="FFC38:FFD38"/>
    <mergeCell ref="FEK38:FEL38"/>
    <mergeCell ref="FEM38:FEN38"/>
    <mergeCell ref="FEO38:FEP38"/>
    <mergeCell ref="FEQ38:FER38"/>
    <mergeCell ref="FES38:FET38"/>
    <mergeCell ref="FEA38:FEB38"/>
    <mergeCell ref="FEC38:FED38"/>
    <mergeCell ref="FEE38:FEF38"/>
    <mergeCell ref="FEG38:FEH38"/>
    <mergeCell ref="FEI38:FEJ38"/>
    <mergeCell ref="FDQ38:FDR38"/>
    <mergeCell ref="FDS38:FDT38"/>
    <mergeCell ref="FDU38:FDV38"/>
    <mergeCell ref="FDW38:FDX38"/>
    <mergeCell ref="FDY38:FDZ38"/>
    <mergeCell ref="FDG38:FDH38"/>
    <mergeCell ref="FDI38:FDJ38"/>
    <mergeCell ref="FDK38:FDL38"/>
    <mergeCell ref="FDM38:FDN38"/>
    <mergeCell ref="FDO38:FDP38"/>
    <mergeCell ref="FCW38:FCX38"/>
    <mergeCell ref="FCY38:FCZ38"/>
    <mergeCell ref="FDA38:FDB38"/>
    <mergeCell ref="FDC38:FDD38"/>
    <mergeCell ref="FDE38:FDF38"/>
    <mergeCell ref="FHW38:FHX38"/>
    <mergeCell ref="FHY38:FHZ38"/>
    <mergeCell ref="FIA38:FIB38"/>
    <mergeCell ref="FIC38:FID38"/>
    <mergeCell ref="FIE38:FIF38"/>
    <mergeCell ref="FHM38:FHN38"/>
    <mergeCell ref="FHO38:FHP38"/>
    <mergeCell ref="FHQ38:FHR38"/>
    <mergeCell ref="FHS38:FHT38"/>
    <mergeCell ref="FHU38:FHV38"/>
    <mergeCell ref="FHC38:FHD38"/>
    <mergeCell ref="FHE38:FHF38"/>
    <mergeCell ref="FHG38:FHH38"/>
    <mergeCell ref="FHI38:FHJ38"/>
    <mergeCell ref="FHK38:FHL38"/>
    <mergeCell ref="FGS38:FGT38"/>
    <mergeCell ref="FGU38:FGV38"/>
    <mergeCell ref="FGW38:FGX38"/>
    <mergeCell ref="FGY38:FGZ38"/>
    <mergeCell ref="FHA38:FHB38"/>
    <mergeCell ref="FGI38:FGJ38"/>
    <mergeCell ref="FGK38:FGL38"/>
    <mergeCell ref="FGM38:FGN38"/>
    <mergeCell ref="FGO38:FGP38"/>
    <mergeCell ref="FGQ38:FGR38"/>
    <mergeCell ref="FFY38:FFZ38"/>
    <mergeCell ref="FGA38:FGB38"/>
    <mergeCell ref="FGC38:FGD38"/>
    <mergeCell ref="FGE38:FGF38"/>
    <mergeCell ref="FGG38:FGH38"/>
    <mergeCell ref="FFO38:FFP38"/>
    <mergeCell ref="FFQ38:FFR38"/>
    <mergeCell ref="FFS38:FFT38"/>
    <mergeCell ref="FFU38:FFV38"/>
    <mergeCell ref="FFW38:FFX38"/>
    <mergeCell ref="FKO38:FKP38"/>
    <mergeCell ref="FKQ38:FKR38"/>
    <mergeCell ref="FKS38:FKT38"/>
    <mergeCell ref="FKU38:FKV38"/>
    <mergeCell ref="FKW38:FKX38"/>
    <mergeCell ref="FKE38:FKF38"/>
    <mergeCell ref="FKG38:FKH38"/>
    <mergeCell ref="FKI38:FKJ38"/>
    <mergeCell ref="FKK38:FKL38"/>
    <mergeCell ref="FKM38:FKN38"/>
    <mergeCell ref="FJU38:FJV38"/>
    <mergeCell ref="FJW38:FJX38"/>
    <mergeCell ref="FJY38:FJZ38"/>
    <mergeCell ref="FKA38:FKB38"/>
    <mergeCell ref="FKC38:FKD38"/>
    <mergeCell ref="FJK38:FJL38"/>
    <mergeCell ref="FJM38:FJN38"/>
    <mergeCell ref="FJO38:FJP38"/>
    <mergeCell ref="FJQ38:FJR38"/>
    <mergeCell ref="FJS38:FJT38"/>
    <mergeCell ref="FJA38:FJB38"/>
    <mergeCell ref="FJC38:FJD38"/>
    <mergeCell ref="FJE38:FJF38"/>
    <mergeCell ref="FJG38:FJH38"/>
    <mergeCell ref="FJI38:FJJ38"/>
    <mergeCell ref="FIQ38:FIR38"/>
    <mergeCell ref="FIS38:FIT38"/>
    <mergeCell ref="FIU38:FIV38"/>
    <mergeCell ref="FIW38:FIX38"/>
    <mergeCell ref="FIY38:FIZ38"/>
    <mergeCell ref="FIG38:FIH38"/>
    <mergeCell ref="FII38:FIJ38"/>
    <mergeCell ref="FIK38:FIL38"/>
    <mergeCell ref="FIM38:FIN38"/>
    <mergeCell ref="FIO38:FIP38"/>
    <mergeCell ref="FNG38:FNH38"/>
    <mergeCell ref="FNI38:FNJ38"/>
    <mergeCell ref="FNK38:FNL38"/>
    <mergeCell ref="FNM38:FNN38"/>
    <mergeCell ref="FNO38:FNP38"/>
    <mergeCell ref="FMW38:FMX38"/>
    <mergeCell ref="FMY38:FMZ38"/>
    <mergeCell ref="FNA38:FNB38"/>
    <mergeCell ref="FNC38:FND38"/>
    <mergeCell ref="FNE38:FNF38"/>
    <mergeCell ref="FMM38:FMN38"/>
    <mergeCell ref="FMO38:FMP38"/>
    <mergeCell ref="FMQ38:FMR38"/>
    <mergeCell ref="FMS38:FMT38"/>
    <mergeCell ref="FMU38:FMV38"/>
    <mergeCell ref="FMC38:FMD38"/>
    <mergeCell ref="FME38:FMF38"/>
    <mergeCell ref="FMG38:FMH38"/>
    <mergeCell ref="FMI38:FMJ38"/>
    <mergeCell ref="FMK38:FML38"/>
    <mergeCell ref="FLS38:FLT38"/>
    <mergeCell ref="FLU38:FLV38"/>
    <mergeCell ref="FLW38:FLX38"/>
    <mergeCell ref="FLY38:FLZ38"/>
    <mergeCell ref="FMA38:FMB38"/>
    <mergeCell ref="FLI38:FLJ38"/>
    <mergeCell ref="FLK38:FLL38"/>
    <mergeCell ref="FLM38:FLN38"/>
    <mergeCell ref="FLO38:FLP38"/>
    <mergeCell ref="FLQ38:FLR38"/>
    <mergeCell ref="FKY38:FKZ38"/>
    <mergeCell ref="FLA38:FLB38"/>
    <mergeCell ref="FLC38:FLD38"/>
    <mergeCell ref="FLE38:FLF38"/>
    <mergeCell ref="FLG38:FLH38"/>
    <mergeCell ref="FPY38:FPZ38"/>
    <mergeCell ref="FQA38:FQB38"/>
    <mergeCell ref="FQC38:FQD38"/>
    <mergeCell ref="FQE38:FQF38"/>
    <mergeCell ref="FQG38:FQH38"/>
    <mergeCell ref="FPO38:FPP38"/>
    <mergeCell ref="FPQ38:FPR38"/>
    <mergeCell ref="FPS38:FPT38"/>
    <mergeCell ref="FPU38:FPV38"/>
    <mergeCell ref="FPW38:FPX38"/>
    <mergeCell ref="FPE38:FPF38"/>
    <mergeCell ref="FPG38:FPH38"/>
    <mergeCell ref="FPI38:FPJ38"/>
    <mergeCell ref="FPK38:FPL38"/>
    <mergeCell ref="FPM38:FPN38"/>
    <mergeCell ref="FOU38:FOV38"/>
    <mergeCell ref="FOW38:FOX38"/>
    <mergeCell ref="FOY38:FOZ38"/>
    <mergeCell ref="FPA38:FPB38"/>
    <mergeCell ref="FPC38:FPD38"/>
    <mergeCell ref="FOK38:FOL38"/>
    <mergeCell ref="FOM38:FON38"/>
    <mergeCell ref="FOO38:FOP38"/>
    <mergeCell ref="FOQ38:FOR38"/>
    <mergeCell ref="FOS38:FOT38"/>
    <mergeCell ref="FOA38:FOB38"/>
    <mergeCell ref="FOC38:FOD38"/>
    <mergeCell ref="FOE38:FOF38"/>
    <mergeCell ref="FOG38:FOH38"/>
    <mergeCell ref="FOI38:FOJ38"/>
    <mergeCell ref="FNQ38:FNR38"/>
    <mergeCell ref="FNS38:FNT38"/>
    <mergeCell ref="FNU38:FNV38"/>
    <mergeCell ref="FNW38:FNX38"/>
    <mergeCell ref="FNY38:FNZ38"/>
    <mergeCell ref="FSQ38:FSR38"/>
    <mergeCell ref="FSS38:FST38"/>
    <mergeCell ref="FSU38:FSV38"/>
    <mergeCell ref="FSW38:FSX38"/>
    <mergeCell ref="FSY38:FSZ38"/>
    <mergeCell ref="FSG38:FSH38"/>
    <mergeCell ref="FSI38:FSJ38"/>
    <mergeCell ref="FSK38:FSL38"/>
    <mergeCell ref="FSM38:FSN38"/>
    <mergeCell ref="FSO38:FSP38"/>
    <mergeCell ref="FRW38:FRX38"/>
    <mergeCell ref="FRY38:FRZ38"/>
    <mergeCell ref="FSA38:FSB38"/>
    <mergeCell ref="FSC38:FSD38"/>
    <mergeCell ref="FSE38:FSF38"/>
    <mergeCell ref="FRM38:FRN38"/>
    <mergeCell ref="FRO38:FRP38"/>
    <mergeCell ref="FRQ38:FRR38"/>
    <mergeCell ref="FRS38:FRT38"/>
    <mergeCell ref="FRU38:FRV38"/>
    <mergeCell ref="FRC38:FRD38"/>
    <mergeCell ref="FRE38:FRF38"/>
    <mergeCell ref="FRG38:FRH38"/>
    <mergeCell ref="FRI38:FRJ38"/>
    <mergeCell ref="FRK38:FRL38"/>
    <mergeCell ref="FQS38:FQT38"/>
    <mergeCell ref="FQU38:FQV38"/>
    <mergeCell ref="FQW38:FQX38"/>
    <mergeCell ref="FQY38:FQZ38"/>
    <mergeCell ref="FRA38:FRB38"/>
    <mergeCell ref="FQI38:FQJ38"/>
    <mergeCell ref="FQK38:FQL38"/>
    <mergeCell ref="FQM38:FQN38"/>
    <mergeCell ref="FQO38:FQP38"/>
    <mergeCell ref="FQQ38:FQR38"/>
    <mergeCell ref="FVI38:FVJ38"/>
    <mergeCell ref="FVK38:FVL38"/>
    <mergeCell ref="FVM38:FVN38"/>
    <mergeCell ref="FVO38:FVP38"/>
    <mergeCell ref="FVQ38:FVR38"/>
    <mergeCell ref="FUY38:FUZ38"/>
    <mergeCell ref="FVA38:FVB38"/>
    <mergeCell ref="FVC38:FVD38"/>
    <mergeCell ref="FVE38:FVF38"/>
    <mergeCell ref="FVG38:FVH38"/>
    <mergeCell ref="FUO38:FUP38"/>
    <mergeCell ref="FUQ38:FUR38"/>
    <mergeCell ref="FUS38:FUT38"/>
    <mergeCell ref="FUU38:FUV38"/>
    <mergeCell ref="FUW38:FUX38"/>
    <mergeCell ref="FUE38:FUF38"/>
    <mergeCell ref="FUG38:FUH38"/>
    <mergeCell ref="FUI38:FUJ38"/>
    <mergeCell ref="FUK38:FUL38"/>
    <mergeCell ref="FUM38:FUN38"/>
    <mergeCell ref="FTU38:FTV38"/>
    <mergeCell ref="FTW38:FTX38"/>
    <mergeCell ref="FTY38:FTZ38"/>
    <mergeCell ref="FUA38:FUB38"/>
    <mergeCell ref="FUC38:FUD38"/>
    <mergeCell ref="FTK38:FTL38"/>
    <mergeCell ref="FTM38:FTN38"/>
    <mergeCell ref="FTO38:FTP38"/>
    <mergeCell ref="FTQ38:FTR38"/>
    <mergeCell ref="FTS38:FTT38"/>
    <mergeCell ref="FTA38:FTB38"/>
    <mergeCell ref="FTC38:FTD38"/>
    <mergeCell ref="FTE38:FTF38"/>
    <mergeCell ref="FTG38:FTH38"/>
    <mergeCell ref="FTI38:FTJ38"/>
    <mergeCell ref="FYA38:FYB38"/>
    <mergeCell ref="FYC38:FYD38"/>
    <mergeCell ref="FYE38:FYF38"/>
    <mergeCell ref="FYG38:FYH38"/>
    <mergeCell ref="FYI38:FYJ38"/>
    <mergeCell ref="FXQ38:FXR38"/>
    <mergeCell ref="FXS38:FXT38"/>
    <mergeCell ref="FXU38:FXV38"/>
    <mergeCell ref="FXW38:FXX38"/>
    <mergeCell ref="FXY38:FXZ38"/>
    <mergeCell ref="FXG38:FXH38"/>
    <mergeCell ref="FXI38:FXJ38"/>
    <mergeCell ref="FXK38:FXL38"/>
    <mergeCell ref="FXM38:FXN38"/>
    <mergeCell ref="FXO38:FXP38"/>
    <mergeCell ref="FWW38:FWX38"/>
    <mergeCell ref="FWY38:FWZ38"/>
    <mergeCell ref="FXA38:FXB38"/>
    <mergeCell ref="FXC38:FXD38"/>
    <mergeCell ref="FXE38:FXF38"/>
    <mergeCell ref="FWM38:FWN38"/>
    <mergeCell ref="FWO38:FWP38"/>
    <mergeCell ref="FWQ38:FWR38"/>
    <mergeCell ref="FWS38:FWT38"/>
    <mergeCell ref="FWU38:FWV38"/>
    <mergeCell ref="FWC38:FWD38"/>
    <mergeCell ref="FWE38:FWF38"/>
    <mergeCell ref="FWG38:FWH38"/>
    <mergeCell ref="FWI38:FWJ38"/>
    <mergeCell ref="FWK38:FWL38"/>
    <mergeCell ref="FVS38:FVT38"/>
    <mergeCell ref="FVU38:FVV38"/>
    <mergeCell ref="FVW38:FVX38"/>
    <mergeCell ref="FVY38:FVZ38"/>
    <mergeCell ref="FWA38:FWB38"/>
    <mergeCell ref="GAS38:GAT38"/>
    <mergeCell ref="GAU38:GAV38"/>
    <mergeCell ref="GAW38:GAX38"/>
    <mergeCell ref="GAY38:GAZ38"/>
    <mergeCell ref="GBA38:GBB38"/>
    <mergeCell ref="GAI38:GAJ38"/>
    <mergeCell ref="GAK38:GAL38"/>
    <mergeCell ref="GAM38:GAN38"/>
    <mergeCell ref="GAO38:GAP38"/>
    <mergeCell ref="GAQ38:GAR38"/>
    <mergeCell ref="FZY38:FZZ38"/>
    <mergeCell ref="GAA38:GAB38"/>
    <mergeCell ref="GAC38:GAD38"/>
    <mergeCell ref="GAE38:GAF38"/>
    <mergeCell ref="GAG38:GAH38"/>
    <mergeCell ref="FZO38:FZP38"/>
    <mergeCell ref="FZQ38:FZR38"/>
    <mergeCell ref="FZS38:FZT38"/>
    <mergeCell ref="FZU38:FZV38"/>
    <mergeCell ref="FZW38:FZX38"/>
    <mergeCell ref="FZE38:FZF38"/>
    <mergeCell ref="FZG38:FZH38"/>
    <mergeCell ref="FZI38:FZJ38"/>
    <mergeCell ref="FZK38:FZL38"/>
    <mergeCell ref="FZM38:FZN38"/>
    <mergeCell ref="FYU38:FYV38"/>
    <mergeCell ref="FYW38:FYX38"/>
    <mergeCell ref="FYY38:FYZ38"/>
    <mergeCell ref="FZA38:FZB38"/>
    <mergeCell ref="FZC38:FZD38"/>
    <mergeCell ref="FYK38:FYL38"/>
    <mergeCell ref="FYM38:FYN38"/>
    <mergeCell ref="FYO38:FYP38"/>
    <mergeCell ref="FYQ38:FYR38"/>
    <mergeCell ref="FYS38:FYT38"/>
    <mergeCell ref="GDK38:GDL38"/>
    <mergeCell ref="GDM38:GDN38"/>
    <mergeCell ref="GDO38:GDP38"/>
    <mergeCell ref="GDQ38:GDR38"/>
    <mergeCell ref="GDS38:GDT38"/>
    <mergeCell ref="GDA38:GDB38"/>
    <mergeCell ref="GDC38:GDD38"/>
    <mergeCell ref="GDE38:GDF38"/>
    <mergeCell ref="GDG38:GDH38"/>
    <mergeCell ref="GDI38:GDJ38"/>
    <mergeCell ref="GCQ38:GCR38"/>
    <mergeCell ref="GCS38:GCT38"/>
    <mergeCell ref="GCU38:GCV38"/>
    <mergeCell ref="GCW38:GCX38"/>
    <mergeCell ref="GCY38:GCZ38"/>
    <mergeCell ref="GCG38:GCH38"/>
    <mergeCell ref="GCI38:GCJ38"/>
    <mergeCell ref="GCK38:GCL38"/>
    <mergeCell ref="GCM38:GCN38"/>
    <mergeCell ref="GCO38:GCP38"/>
    <mergeCell ref="GBW38:GBX38"/>
    <mergeCell ref="GBY38:GBZ38"/>
    <mergeCell ref="GCA38:GCB38"/>
    <mergeCell ref="GCC38:GCD38"/>
    <mergeCell ref="GCE38:GCF38"/>
    <mergeCell ref="GBM38:GBN38"/>
    <mergeCell ref="GBO38:GBP38"/>
    <mergeCell ref="GBQ38:GBR38"/>
    <mergeCell ref="GBS38:GBT38"/>
    <mergeCell ref="GBU38:GBV38"/>
    <mergeCell ref="GBC38:GBD38"/>
    <mergeCell ref="GBE38:GBF38"/>
    <mergeCell ref="GBG38:GBH38"/>
    <mergeCell ref="GBI38:GBJ38"/>
    <mergeCell ref="GBK38:GBL38"/>
    <mergeCell ref="GGC38:GGD38"/>
    <mergeCell ref="GGE38:GGF38"/>
    <mergeCell ref="GGG38:GGH38"/>
    <mergeCell ref="GGI38:GGJ38"/>
    <mergeCell ref="GGK38:GGL38"/>
    <mergeCell ref="GFS38:GFT38"/>
    <mergeCell ref="GFU38:GFV38"/>
    <mergeCell ref="GFW38:GFX38"/>
    <mergeCell ref="GFY38:GFZ38"/>
    <mergeCell ref="GGA38:GGB38"/>
    <mergeCell ref="GFI38:GFJ38"/>
    <mergeCell ref="GFK38:GFL38"/>
    <mergeCell ref="GFM38:GFN38"/>
    <mergeCell ref="GFO38:GFP38"/>
    <mergeCell ref="GFQ38:GFR38"/>
    <mergeCell ref="GEY38:GEZ38"/>
    <mergeCell ref="GFA38:GFB38"/>
    <mergeCell ref="GFC38:GFD38"/>
    <mergeCell ref="GFE38:GFF38"/>
    <mergeCell ref="GFG38:GFH38"/>
    <mergeCell ref="GEO38:GEP38"/>
    <mergeCell ref="GEQ38:GER38"/>
    <mergeCell ref="GES38:GET38"/>
    <mergeCell ref="GEU38:GEV38"/>
    <mergeCell ref="GEW38:GEX38"/>
    <mergeCell ref="GEE38:GEF38"/>
    <mergeCell ref="GEG38:GEH38"/>
    <mergeCell ref="GEI38:GEJ38"/>
    <mergeCell ref="GEK38:GEL38"/>
    <mergeCell ref="GEM38:GEN38"/>
    <mergeCell ref="GDU38:GDV38"/>
    <mergeCell ref="GDW38:GDX38"/>
    <mergeCell ref="GDY38:GDZ38"/>
    <mergeCell ref="GEA38:GEB38"/>
    <mergeCell ref="GEC38:GED38"/>
    <mergeCell ref="GIU38:GIV38"/>
    <mergeCell ref="GIW38:GIX38"/>
    <mergeCell ref="GIY38:GIZ38"/>
    <mergeCell ref="GJA38:GJB38"/>
    <mergeCell ref="GJC38:GJD38"/>
    <mergeCell ref="GIK38:GIL38"/>
    <mergeCell ref="GIM38:GIN38"/>
    <mergeCell ref="GIO38:GIP38"/>
    <mergeCell ref="GIQ38:GIR38"/>
    <mergeCell ref="GIS38:GIT38"/>
    <mergeCell ref="GIA38:GIB38"/>
    <mergeCell ref="GIC38:GID38"/>
    <mergeCell ref="GIE38:GIF38"/>
    <mergeCell ref="GIG38:GIH38"/>
    <mergeCell ref="GII38:GIJ38"/>
    <mergeCell ref="GHQ38:GHR38"/>
    <mergeCell ref="GHS38:GHT38"/>
    <mergeCell ref="GHU38:GHV38"/>
    <mergeCell ref="GHW38:GHX38"/>
    <mergeCell ref="GHY38:GHZ38"/>
    <mergeCell ref="GHG38:GHH38"/>
    <mergeCell ref="GHI38:GHJ38"/>
    <mergeCell ref="GHK38:GHL38"/>
    <mergeCell ref="GHM38:GHN38"/>
    <mergeCell ref="GHO38:GHP38"/>
    <mergeCell ref="GGW38:GGX38"/>
    <mergeCell ref="GGY38:GGZ38"/>
    <mergeCell ref="GHA38:GHB38"/>
    <mergeCell ref="GHC38:GHD38"/>
    <mergeCell ref="GHE38:GHF38"/>
    <mergeCell ref="GGM38:GGN38"/>
    <mergeCell ref="GGO38:GGP38"/>
    <mergeCell ref="GGQ38:GGR38"/>
    <mergeCell ref="GGS38:GGT38"/>
    <mergeCell ref="GGU38:GGV38"/>
    <mergeCell ref="GLM38:GLN38"/>
    <mergeCell ref="GLO38:GLP38"/>
    <mergeCell ref="GLQ38:GLR38"/>
    <mergeCell ref="GLS38:GLT38"/>
    <mergeCell ref="GLU38:GLV38"/>
    <mergeCell ref="GLC38:GLD38"/>
    <mergeCell ref="GLE38:GLF38"/>
    <mergeCell ref="GLG38:GLH38"/>
    <mergeCell ref="GLI38:GLJ38"/>
    <mergeCell ref="GLK38:GLL38"/>
    <mergeCell ref="GKS38:GKT38"/>
    <mergeCell ref="GKU38:GKV38"/>
    <mergeCell ref="GKW38:GKX38"/>
    <mergeCell ref="GKY38:GKZ38"/>
    <mergeCell ref="GLA38:GLB38"/>
    <mergeCell ref="GKI38:GKJ38"/>
    <mergeCell ref="GKK38:GKL38"/>
    <mergeCell ref="GKM38:GKN38"/>
    <mergeCell ref="GKO38:GKP38"/>
    <mergeCell ref="GKQ38:GKR38"/>
    <mergeCell ref="GJY38:GJZ38"/>
    <mergeCell ref="GKA38:GKB38"/>
    <mergeCell ref="GKC38:GKD38"/>
    <mergeCell ref="GKE38:GKF38"/>
    <mergeCell ref="GKG38:GKH38"/>
    <mergeCell ref="GJO38:GJP38"/>
    <mergeCell ref="GJQ38:GJR38"/>
    <mergeCell ref="GJS38:GJT38"/>
    <mergeCell ref="GJU38:GJV38"/>
    <mergeCell ref="GJW38:GJX38"/>
    <mergeCell ref="GJE38:GJF38"/>
    <mergeCell ref="GJG38:GJH38"/>
    <mergeCell ref="GJI38:GJJ38"/>
    <mergeCell ref="GJK38:GJL38"/>
    <mergeCell ref="GJM38:GJN38"/>
    <mergeCell ref="GOE38:GOF38"/>
    <mergeCell ref="GOG38:GOH38"/>
    <mergeCell ref="GOI38:GOJ38"/>
    <mergeCell ref="GOK38:GOL38"/>
    <mergeCell ref="GOM38:GON38"/>
    <mergeCell ref="GNU38:GNV38"/>
    <mergeCell ref="GNW38:GNX38"/>
    <mergeCell ref="GNY38:GNZ38"/>
    <mergeCell ref="GOA38:GOB38"/>
    <mergeCell ref="GOC38:GOD38"/>
    <mergeCell ref="GNK38:GNL38"/>
    <mergeCell ref="GNM38:GNN38"/>
    <mergeCell ref="GNO38:GNP38"/>
    <mergeCell ref="GNQ38:GNR38"/>
    <mergeCell ref="GNS38:GNT38"/>
    <mergeCell ref="GNA38:GNB38"/>
    <mergeCell ref="GNC38:GND38"/>
    <mergeCell ref="GNE38:GNF38"/>
    <mergeCell ref="GNG38:GNH38"/>
    <mergeCell ref="GNI38:GNJ38"/>
    <mergeCell ref="GMQ38:GMR38"/>
    <mergeCell ref="GMS38:GMT38"/>
    <mergeCell ref="GMU38:GMV38"/>
    <mergeCell ref="GMW38:GMX38"/>
    <mergeCell ref="GMY38:GMZ38"/>
    <mergeCell ref="GMG38:GMH38"/>
    <mergeCell ref="GMI38:GMJ38"/>
    <mergeCell ref="GMK38:GML38"/>
    <mergeCell ref="GMM38:GMN38"/>
    <mergeCell ref="GMO38:GMP38"/>
    <mergeCell ref="GLW38:GLX38"/>
    <mergeCell ref="GLY38:GLZ38"/>
    <mergeCell ref="GMA38:GMB38"/>
    <mergeCell ref="GMC38:GMD38"/>
    <mergeCell ref="GME38:GMF38"/>
    <mergeCell ref="GQW38:GQX38"/>
    <mergeCell ref="GQY38:GQZ38"/>
    <mergeCell ref="GRA38:GRB38"/>
    <mergeCell ref="GRC38:GRD38"/>
    <mergeCell ref="GRE38:GRF38"/>
    <mergeCell ref="GQM38:GQN38"/>
    <mergeCell ref="GQO38:GQP38"/>
    <mergeCell ref="GQQ38:GQR38"/>
    <mergeCell ref="GQS38:GQT38"/>
    <mergeCell ref="GQU38:GQV38"/>
    <mergeCell ref="GQC38:GQD38"/>
    <mergeCell ref="GQE38:GQF38"/>
    <mergeCell ref="GQG38:GQH38"/>
    <mergeCell ref="GQI38:GQJ38"/>
    <mergeCell ref="GQK38:GQL38"/>
    <mergeCell ref="GPS38:GPT38"/>
    <mergeCell ref="GPU38:GPV38"/>
    <mergeCell ref="GPW38:GPX38"/>
    <mergeCell ref="GPY38:GPZ38"/>
    <mergeCell ref="GQA38:GQB38"/>
    <mergeCell ref="GPI38:GPJ38"/>
    <mergeCell ref="GPK38:GPL38"/>
    <mergeCell ref="GPM38:GPN38"/>
    <mergeCell ref="GPO38:GPP38"/>
    <mergeCell ref="GPQ38:GPR38"/>
    <mergeCell ref="GOY38:GOZ38"/>
    <mergeCell ref="GPA38:GPB38"/>
    <mergeCell ref="GPC38:GPD38"/>
    <mergeCell ref="GPE38:GPF38"/>
    <mergeCell ref="GPG38:GPH38"/>
    <mergeCell ref="GOO38:GOP38"/>
    <mergeCell ref="GOQ38:GOR38"/>
    <mergeCell ref="GOS38:GOT38"/>
    <mergeCell ref="GOU38:GOV38"/>
    <mergeCell ref="GOW38:GOX38"/>
    <mergeCell ref="GTO38:GTP38"/>
    <mergeCell ref="GTQ38:GTR38"/>
    <mergeCell ref="GTS38:GTT38"/>
    <mergeCell ref="GTU38:GTV38"/>
    <mergeCell ref="GTW38:GTX38"/>
    <mergeCell ref="GTE38:GTF38"/>
    <mergeCell ref="GTG38:GTH38"/>
    <mergeCell ref="GTI38:GTJ38"/>
    <mergeCell ref="GTK38:GTL38"/>
    <mergeCell ref="GTM38:GTN38"/>
    <mergeCell ref="GSU38:GSV38"/>
    <mergeCell ref="GSW38:GSX38"/>
    <mergeCell ref="GSY38:GSZ38"/>
    <mergeCell ref="GTA38:GTB38"/>
    <mergeCell ref="GTC38:GTD38"/>
    <mergeCell ref="GSK38:GSL38"/>
    <mergeCell ref="GSM38:GSN38"/>
    <mergeCell ref="GSO38:GSP38"/>
    <mergeCell ref="GSQ38:GSR38"/>
    <mergeCell ref="GSS38:GST38"/>
    <mergeCell ref="GSA38:GSB38"/>
    <mergeCell ref="GSC38:GSD38"/>
    <mergeCell ref="GSE38:GSF38"/>
    <mergeCell ref="GSG38:GSH38"/>
    <mergeCell ref="GSI38:GSJ38"/>
    <mergeCell ref="GRQ38:GRR38"/>
    <mergeCell ref="GRS38:GRT38"/>
    <mergeCell ref="GRU38:GRV38"/>
    <mergeCell ref="GRW38:GRX38"/>
    <mergeCell ref="GRY38:GRZ38"/>
    <mergeCell ref="GRG38:GRH38"/>
    <mergeCell ref="GRI38:GRJ38"/>
    <mergeCell ref="GRK38:GRL38"/>
    <mergeCell ref="GRM38:GRN38"/>
    <mergeCell ref="GRO38:GRP38"/>
    <mergeCell ref="GWG38:GWH38"/>
    <mergeCell ref="GWI38:GWJ38"/>
    <mergeCell ref="GWK38:GWL38"/>
    <mergeCell ref="GWM38:GWN38"/>
    <mergeCell ref="GWO38:GWP38"/>
    <mergeCell ref="GVW38:GVX38"/>
    <mergeCell ref="GVY38:GVZ38"/>
    <mergeCell ref="GWA38:GWB38"/>
    <mergeCell ref="GWC38:GWD38"/>
    <mergeCell ref="GWE38:GWF38"/>
    <mergeCell ref="GVM38:GVN38"/>
    <mergeCell ref="GVO38:GVP38"/>
    <mergeCell ref="GVQ38:GVR38"/>
    <mergeCell ref="GVS38:GVT38"/>
    <mergeCell ref="GVU38:GVV38"/>
    <mergeCell ref="GVC38:GVD38"/>
    <mergeCell ref="GVE38:GVF38"/>
    <mergeCell ref="GVG38:GVH38"/>
    <mergeCell ref="GVI38:GVJ38"/>
    <mergeCell ref="GVK38:GVL38"/>
    <mergeCell ref="GUS38:GUT38"/>
    <mergeCell ref="GUU38:GUV38"/>
    <mergeCell ref="GUW38:GUX38"/>
    <mergeCell ref="GUY38:GUZ38"/>
    <mergeCell ref="GVA38:GVB38"/>
    <mergeCell ref="GUI38:GUJ38"/>
    <mergeCell ref="GUK38:GUL38"/>
    <mergeCell ref="GUM38:GUN38"/>
    <mergeCell ref="GUO38:GUP38"/>
    <mergeCell ref="GUQ38:GUR38"/>
    <mergeCell ref="GTY38:GTZ38"/>
    <mergeCell ref="GUA38:GUB38"/>
    <mergeCell ref="GUC38:GUD38"/>
    <mergeCell ref="GUE38:GUF38"/>
    <mergeCell ref="GUG38:GUH38"/>
    <mergeCell ref="GYY38:GYZ38"/>
    <mergeCell ref="GZA38:GZB38"/>
    <mergeCell ref="GZC38:GZD38"/>
    <mergeCell ref="GZE38:GZF38"/>
    <mergeCell ref="GZG38:GZH38"/>
    <mergeCell ref="GYO38:GYP38"/>
    <mergeCell ref="GYQ38:GYR38"/>
    <mergeCell ref="GYS38:GYT38"/>
    <mergeCell ref="GYU38:GYV38"/>
    <mergeCell ref="GYW38:GYX38"/>
    <mergeCell ref="GYE38:GYF38"/>
    <mergeCell ref="GYG38:GYH38"/>
    <mergeCell ref="GYI38:GYJ38"/>
    <mergeCell ref="GYK38:GYL38"/>
    <mergeCell ref="GYM38:GYN38"/>
    <mergeCell ref="GXU38:GXV38"/>
    <mergeCell ref="GXW38:GXX38"/>
    <mergeCell ref="GXY38:GXZ38"/>
    <mergeCell ref="GYA38:GYB38"/>
    <mergeCell ref="GYC38:GYD38"/>
    <mergeCell ref="GXK38:GXL38"/>
    <mergeCell ref="GXM38:GXN38"/>
    <mergeCell ref="GXO38:GXP38"/>
    <mergeCell ref="GXQ38:GXR38"/>
    <mergeCell ref="GXS38:GXT38"/>
    <mergeCell ref="GXA38:GXB38"/>
    <mergeCell ref="GXC38:GXD38"/>
    <mergeCell ref="GXE38:GXF38"/>
    <mergeCell ref="GXG38:GXH38"/>
    <mergeCell ref="GXI38:GXJ38"/>
    <mergeCell ref="GWQ38:GWR38"/>
    <mergeCell ref="GWS38:GWT38"/>
    <mergeCell ref="GWU38:GWV38"/>
    <mergeCell ref="GWW38:GWX38"/>
    <mergeCell ref="GWY38:GWZ38"/>
    <mergeCell ref="HBQ38:HBR38"/>
    <mergeCell ref="HBS38:HBT38"/>
    <mergeCell ref="HBU38:HBV38"/>
    <mergeCell ref="HBW38:HBX38"/>
    <mergeCell ref="HBY38:HBZ38"/>
    <mergeCell ref="HBG38:HBH38"/>
    <mergeCell ref="HBI38:HBJ38"/>
    <mergeCell ref="HBK38:HBL38"/>
    <mergeCell ref="HBM38:HBN38"/>
    <mergeCell ref="HBO38:HBP38"/>
    <mergeCell ref="HAW38:HAX38"/>
    <mergeCell ref="HAY38:HAZ38"/>
    <mergeCell ref="HBA38:HBB38"/>
    <mergeCell ref="HBC38:HBD38"/>
    <mergeCell ref="HBE38:HBF38"/>
    <mergeCell ref="HAM38:HAN38"/>
    <mergeCell ref="HAO38:HAP38"/>
    <mergeCell ref="HAQ38:HAR38"/>
    <mergeCell ref="HAS38:HAT38"/>
    <mergeCell ref="HAU38:HAV38"/>
    <mergeCell ref="HAC38:HAD38"/>
    <mergeCell ref="HAE38:HAF38"/>
    <mergeCell ref="HAG38:HAH38"/>
    <mergeCell ref="HAI38:HAJ38"/>
    <mergeCell ref="HAK38:HAL38"/>
    <mergeCell ref="GZS38:GZT38"/>
    <mergeCell ref="GZU38:GZV38"/>
    <mergeCell ref="GZW38:GZX38"/>
    <mergeCell ref="GZY38:GZZ38"/>
    <mergeCell ref="HAA38:HAB38"/>
    <mergeCell ref="GZI38:GZJ38"/>
    <mergeCell ref="GZK38:GZL38"/>
    <mergeCell ref="GZM38:GZN38"/>
    <mergeCell ref="GZO38:GZP38"/>
    <mergeCell ref="GZQ38:GZR38"/>
    <mergeCell ref="HEI38:HEJ38"/>
    <mergeCell ref="HEK38:HEL38"/>
    <mergeCell ref="HEM38:HEN38"/>
    <mergeCell ref="HEO38:HEP38"/>
    <mergeCell ref="HEQ38:HER38"/>
    <mergeCell ref="HDY38:HDZ38"/>
    <mergeCell ref="HEA38:HEB38"/>
    <mergeCell ref="HEC38:HED38"/>
    <mergeCell ref="HEE38:HEF38"/>
    <mergeCell ref="HEG38:HEH38"/>
    <mergeCell ref="HDO38:HDP38"/>
    <mergeCell ref="HDQ38:HDR38"/>
    <mergeCell ref="HDS38:HDT38"/>
    <mergeCell ref="HDU38:HDV38"/>
    <mergeCell ref="HDW38:HDX38"/>
    <mergeCell ref="HDE38:HDF38"/>
    <mergeCell ref="HDG38:HDH38"/>
    <mergeCell ref="HDI38:HDJ38"/>
    <mergeCell ref="HDK38:HDL38"/>
    <mergeCell ref="HDM38:HDN38"/>
    <mergeCell ref="HCU38:HCV38"/>
    <mergeCell ref="HCW38:HCX38"/>
    <mergeCell ref="HCY38:HCZ38"/>
    <mergeCell ref="HDA38:HDB38"/>
    <mergeCell ref="HDC38:HDD38"/>
    <mergeCell ref="HCK38:HCL38"/>
    <mergeCell ref="HCM38:HCN38"/>
    <mergeCell ref="HCO38:HCP38"/>
    <mergeCell ref="HCQ38:HCR38"/>
    <mergeCell ref="HCS38:HCT38"/>
    <mergeCell ref="HCA38:HCB38"/>
    <mergeCell ref="HCC38:HCD38"/>
    <mergeCell ref="HCE38:HCF38"/>
    <mergeCell ref="HCG38:HCH38"/>
    <mergeCell ref="HCI38:HCJ38"/>
    <mergeCell ref="HHA38:HHB38"/>
    <mergeCell ref="HHC38:HHD38"/>
    <mergeCell ref="HHE38:HHF38"/>
    <mergeCell ref="HHG38:HHH38"/>
    <mergeCell ref="HHI38:HHJ38"/>
    <mergeCell ref="HGQ38:HGR38"/>
    <mergeCell ref="HGS38:HGT38"/>
    <mergeCell ref="HGU38:HGV38"/>
    <mergeCell ref="HGW38:HGX38"/>
    <mergeCell ref="HGY38:HGZ38"/>
    <mergeCell ref="HGG38:HGH38"/>
    <mergeCell ref="HGI38:HGJ38"/>
    <mergeCell ref="HGK38:HGL38"/>
    <mergeCell ref="HGM38:HGN38"/>
    <mergeCell ref="HGO38:HGP38"/>
    <mergeCell ref="HFW38:HFX38"/>
    <mergeCell ref="HFY38:HFZ38"/>
    <mergeCell ref="HGA38:HGB38"/>
    <mergeCell ref="HGC38:HGD38"/>
    <mergeCell ref="HGE38:HGF38"/>
    <mergeCell ref="HFM38:HFN38"/>
    <mergeCell ref="HFO38:HFP38"/>
    <mergeCell ref="HFQ38:HFR38"/>
    <mergeCell ref="HFS38:HFT38"/>
    <mergeCell ref="HFU38:HFV38"/>
    <mergeCell ref="HFC38:HFD38"/>
    <mergeCell ref="HFE38:HFF38"/>
    <mergeCell ref="HFG38:HFH38"/>
    <mergeCell ref="HFI38:HFJ38"/>
    <mergeCell ref="HFK38:HFL38"/>
    <mergeCell ref="HES38:HET38"/>
    <mergeCell ref="HEU38:HEV38"/>
    <mergeCell ref="HEW38:HEX38"/>
    <mergeCell ref="HEY38:HEZ38"/>
    <mergeCell ref="HFA38:HFB38"/>
    <mergeCell ref="HJS38:HJT38"/>
    <mergeCell ref="HJU38:HJV38"/>
    <mergeCell ref="HJW38:HJX38"/>
    <mergeCell ref="HJY38:HJZ38"/>
    <mergeCell ref="HKA38:HKB38"/>
    <mergeCell ref="HJI38:HJJ38"/>
    <mergeCell ref="HJK38:HJL38"/>
    <mergeCell ref="HJM38:HJN38"/>
    <mergeCell ref="HJO38:HJP38"/>
    <mergeCell ref="HJQ38:HJR38"/>
    <mergeCell ref="HIY38:HIZ38"/>
    <mergeCell ref="HJA38:HJB38"/>
    <mergeCell ref="HJC38:HJD38"/>
    <mergeCell ref="HJE38:HJF38"/>
    <mergeCell ref="HJG38:HJH38"/>
    <mergeCell ref="HIO38:HIP38"/>
    <mergeCell ref="HIQ38:HIR38"/>
    <mergeCell ref="HIS38:HIT38"/>
    <mergeCell ref="HIU38:HIV38"/>
    <mergeCell ref="HIW38:HIX38"/>
    <mergeCell ref="HIE38:HIF38"/>
    <mergeCell ref="HIG38:HIH38"/>
    <mergeCell ref="HII38:HIJ38"/>
    <mergeCell ref="HIK38:HIL38"/>
    <mergeCell ref="HIM38:HIN38"/>
    <mergeCell ref="HHU38:HHV38"/>
    <mergeCell ref="HHW38:HHX38"/>
    <mergeCell ref="HHY38:HHZ38"/>
    <mergeCell ref="HIA38:HIB38"/>
    <mergeCell ref="HIC38:HID38"/>
    <mergeCell ref="HHK38:HHL38"/>
    <mergeCell ref="HHM38:HHN38"/>
    <mergeCell ref="HHO38:HHP38"/>
    <mergeCell ref="HHQ38:HHR38"/>
    <mergeCell ref="HHS38:HHT38"/>
    <mergeCell ref="HMK38:HML38"/>
    <mergeCell ref="HMM38:HMN38"/>
    <mergeCell ref="HMO38:HMP38"/>
    <mergeCell ref="HMQ38:HMR38"/>
    <mergeCell ref="HMS38:HMT38"/>
    <mergeCell ref="HMA38:HMB38"/>
    <mergeCell ref="HMC38:HMD38"/>
    <mergeCell ref="HME38:HMF38"/>
    <mergeCell ref="HMG38:HMH38"/>
    <mergeCell ref="HMI38:HMJ38"/>
    <mergeCell ref="HLQ38:HLR38"/>
    <mergeCell ref="HLS38:HLT38"/>
    <mergeCell ref="HLU38:HLV38"/>
    <mergeCell ref="HLW38:HLX38"/>
    <mergeCell ref="HLY38:HLZ38"/>
    <mergeCell ref="HLG38:HLH38"/>
    <mergeCell ref="HLI38:HLJ38"/>
    <mergeCell ref="HLK38:HLL38"/>
    <mergeCell ref="HLM38:HLN38"/>
    <mergeCell ref="HLO38:HLP38"/>
    <mergeCell ref="HKW38:HKX38"/>
    <mergeCell ref="HKY38:HKZ38"/>
    <mergeCell ref="HLA38:HLB38"/>
    <mergeCell ref="HLC38:HLD38"/>
    <mergeCell ref="HLE38:HLF38"/>
    <mergeCell ref="HKM38:HKN38"/>
    <mergeCell ref="HKO38:HKP38"/>
    <mergeCell ref="HKQ38:HKR38"/>
    <mergeCell ref="HKS38:HKT38"/>
    <mergeCell ref="HKU38:HKV38"/>
    <mergeCell ref="HKC38:HKD38"/>
    <mergeCell ref="HKE38:HKF38"/>
    <mergeCell ref="HKG38:HKH38"/>
    <mergeCell ref="HKI38:HKJ38"/>
    <mergeCell ref="HKK38:HKL38"/>
    <mergeCell ref="HPC38:HPD38"/>
    <mergeCell ref="HPE38:HPF38"/>
    <mergeCell ref="HPG38:HPH38"/>
    <mergeCell ref="HPI38:HPJ38"/>
    <mergeCell ref="HPK38:HPL38"/>
    <mergeCell ref="HOS38:HOT38"/>
    <mergeCell ref="HOU38:HOV38"/>
    <mergeCell ref="HOW38:HOX38"/>
    <mergeCell ref="HOY38:HOZ38"/>
    <mergeCell ref="HPA38:HPB38"/>
    <mergeCell ref="HOI38:HOJ38"/>
    <mergeCell ref="HOK38:HOL38"/>
    <mergeCell ref="HOM38:HON38"/>
    <mergeCell ref="HOO38:HOP38"/>
    <mergeCell ref="HOQ38:HOR38"/>
    <mergeCell ref="HNY38:HNZ38"/>
    <mergeCell ref="HOA38:HOB38"/>
    <mergeCell ref="HOC38:HOD38"/>
    <mergeCell ref="HOE38:HOF38"/>
    <mergeCell ref="HOG38:HOH38"/>
    <mergeCell ref="HNO38:HNP38"/>
    <mergeCell ref="HNQ38:HNR38"/>
    <mergeCell ref="HNS38:HNT38"/>
    <mergeCell ref="HNU38:HNV38"/>
    <mergeCell ref="HNW38:HNX38"/>
    <mergeCell ref="HNE38:HNF38"/>
    <mergeCell ref="HNG38:HNH38"/>
    <mergeCell ref="HNI38:HNJ38"/>
    <mergeCell ref="HNK38:HNL38"/>
    <mergeCell ref="HNM38:HNN38"/>
    <mergeCell ref="HMU38:HMV38"/>
    <mergeCell ref="HMW38:HMX38"/>
    <mergeCell ref="HMY38:HMZ38"/>
    <mergeCell ref="HNA38:HNB38"/>
    <mergeCell ref="HNC38:HND38"/>
    <mergeCell ref="HRU38:HRV38"/>
    <mergeCell ref="HRW38:HRX38"/>
    <mergeCell ref="HRY38:HRZ38"/>
    <mergeCell ref="HSA38:HSB38"/>
    <mergeCell ref="HSC38:HSD38"/>
    <mergeCell ref="HRK38:HRL38"/>
    <mergeCell ref="HRM38:HRN38"/>
    <mergeCell ref="HRO38:HRP38"/>
    <mergeCell ref="HRQ38:HRR38"/>
    <mergeCell ref="HRS38:HRT38"/>
    <mergeCell ref="HRA38:HRB38"/>
    <mergeCell ref="HRC38:HRD38"/>
    <mergeCell ref="HRE38:HRF38"/>
    <mergeCell ref="HRG38:HRH38"/>
    <mergeCell ref="HRI38:HRJ38"/>
    <mergeCell ref="HQQ38:HQR38"/>
    <mergeCell ref="HQS38:HQT38"/>
    <mergeCell ref="HQU38:HQV38"/>
    <mergeCell ref="HQW38:HQX38"/>
    <mergeCell ref="HQY38:HQZ38"/>
    <mergeCell ref="HQG38:HQH38"/>
    <mergeCell ref="HQI38:HQJ38"/>
    <mergeCell ref="HQK38:HQL38"/>
    <mergeCell ref="HQM38:HQN38"/>
    <mergeCell ref="HQO38:HQP38"/>
    <mergeCell ref="HPW38:HPX38"/>
    <mergeCell ref="HPY38:HPZ38"/>
    <mergeCell ref="HQA38:HQB38"/>
    <mergeCell ref="HQC38:HQD38"/>
    <mergeCell ref="HQE38:HQF38"/>
    <mergeCell ref="HPM38:HPN38"/>
    <mergeCell ref="HPO38:HPP38"/>
    <mergeCell ref="HPQ38:HPR38"/>
    <mergeCell ref="HPS38:HPT38"/>
    <mergeCell ref="HPU38:HPV38"/>
    <mergeCell ref="HUM38:HUN38"/>
    <mergeCell ref="HUO38:HUP38"/>
    <mergeCell ref="HUQ38:HUR38"/>
    <mergeCell ref="HUS38:HUT38"/>
    <mergeCell ref="HUU38:HUV38"/>
    <mergeCell ref="HUC38:HUD38"/>
    <mergeCell ref="HUE38:HUF38"/>
    <mergeCell ref="HUG38:HUH38"/>
    <mergeCell ref="HUI38:HUJ38"/>
    <mergeCell ref="HUK38:HUL38"/>
    <mergeCell ref="HTS38:HTT38"/>
    <mergeCell ref="HTU38:HTV38"/>
    <mergeCell ref="HTW38:HTX38"/>
    <mergeCell ref="HTY38:HTZ38"/>
    <mergeCell ref="HUA38:HUB38"/>
    <mergeCell ref="HTI38:HTJ38"/>
    <mergeCell ref="HTK38:HTL38"/>
    <mergeCell ref="HTM38:HTN38"/>
    <mergeCell ref="HTO38:HTP38"/>
    <mergeCell ref="HTQ38:HTR38"/>
    <mergeCell ref="HSY38:HSZ38"/>
    <mergeCell ref="HTA38:HTB38"/>
    <mergeCell ref="HTC38:HTD38"/>
    <mergeCell ref="HTE38:HTF38"/>
    <mergeCell ref="HTG38:HTH38"/>
    <mergeCell ref="HSO38:HSP38"/>
    <mergeCell ref="HSQ38:HSR38"/>
    <mergeCell ref="HSS38:HST38"/>
    <mergeCell ref="HSU38:HSV38"/>
    <mergeCell ref="HSW38:HSX38"/>
    <mergeCell ref="HSE38:HSF38"/>
    <mergeCell ref="HSG38:HSH38"/>
    <mergeCell ref="HSI38:HSJ38"/>
    <mergeCell ref="HSK38:HSL38"/>
    <mergeCell ref="HSM38:HSN38"/>
    <mergeCell ref="HXE38:HXF38"/>
    <mergeCell ref="HXG38:HXH38"/>
    <mergeCell ref="HXI38:HXJ38"/>
    <mergeCell ref="HXK38:HXL38"/>
    <mergeCell ref="HXM38:HXN38"/>
    <mergeCell ref="HWU38:HWV38"/>
    <mergeCell ref="HWW38:HWX38"/>
    <mergeCell ref="HWY38:HWZ38"/>
    <mergeCell ref="HXA38:HXB38"/>
    <mergeCell ref="HXC38:HXD38"/>
    <mergeCell ref="HWK38:HWL38"/>
    <mergeCell ref="HWM38:HWN38"/>
    <mergeCell ref="HWO38:HWP38"/>
    <mergeCell ref="HWQ38:HWR38"/>
    <mergeCell ref="HWS38:HWT38"/>
    <mergeCell ref="HWA38:HWB38"/>
    <mergeCell ref="HWC38:HWD38"/>
    <mergeCell ref="HWE38:HWF38"/>
    <mergeCell ref="HWG38:HWH38"/>
    <mergeCell ref="HWI38:HWJ38"/>
    <mergeCell ref="HVQ38:HVR38"/>
    <mergeCell ref="HVS38:HVT38"/>
    <mergeCell ref="HVU38:HVV38"/>
    <mergeCell ref="HVW38:HVX38"/>
    <mergeCell ref="HVY38:HVZ38"/>
    <mergeCell ref="HVG38:HVH38"/>
    <mergeCell ref="HVI38:HVJ38"/>
    <mergeCell ref="HVK38:HVL38"/>
    <mergeCell ref="HVM38:HVN38"/>
    <mergeCell ref="HVO38:HVP38"/>
    <mergeCell ref="HUW38:HUX38"/>
    <mergeCell ref="HUY38:HUZ38"/>
    <mergeCell ref="HVA38:HVB38"/>
    <mergeCell ref="HVC38:HVD38"/>
    <mergeCell ref="HVE38:HVF38"/>
    <mergeCell ref="HZW38:HZX38"/>
    <mergeCell ref="HZY38:HZZ38"/>
    <mergeCell ref="IAA38:IAB38"/>
    <mergeCell ref="IAC38:IAD38"/>
    <mergeCell ref="IAE38:IAF38"/>
    <mergeCell ref="HZM38:HZN38"/>
    <mergeCell ref="HZO38:HZP38"/>
    <mergeCell ref="HZQ38:HZR38"/>
    <mergeCell ref="HZS38:HZT38"/>
    <mergeCell ref="HZU38:HZV38"/>
    <mergeCell ref="HZC38:HZD38"/>
    <mergeCell ref="HZE38:HZF38"/>
    <mergeCell ref="HZG38:HZH38"/>
    <mergeCell ref="HZI38:HZJ38"/>
    <mergeCell ref="HZK38:HZL38"/>
    <mergeCell ref="HYS38:HYT38"/>
    <mergeCell ref="HYU38:HYV38"/>
    <mergeCell ref="HYW38:HYX38"/>
    <mergeCell ref="HYY38:HYZ38"/>
    <mergeCell ref="HZA38:HZB38"/>
    <mergeCell ref="HYI38:HYJ38"/>
    <mergeCell ref="HYK38:HYL38"/>
    <mergeCell ref="HYM38:HYN38"/>
    <mergeCell ref="HYO38:HYP38"/>
    <mergeCell ref="HYQ38:HYR38"/>
    <mergeCell ref="HXY38:HXZ38"/>
    <mergeCell ref="HYA38:HYB38"/>
    <mergeCell ref="HYC38:HYD38"/>
    <mergeCell ref="HYE38:HYF38"/>
    <mergeCell ref="HYG38:HYH38"/>
    <mergeCell ref="HXO38:HXP38"/>
    <mergeCell ref="HXQ38:HXR38"/>
    <mergeCell ref="HXS38:HXT38"/>
    <mergeCell ref="HXU38:HXV38"/>
    <mergeCell ref="HXW38:HXX38"/>
    <mergeCell ref="ICO38:ICP38"/>
    <mergeCell ref="ICQ38:ICR38"/>
    <mergeCell ref="ICS38:ICT38"/>
    <mergeCell ref="ICU38:ICV38"/>
    <mergeCell ref="ICW38:ICX38"/>
    <mergeCell ref="ICE38:ICF38"/>
    <mergeCell ref="ICG38:ICH38"/>
    <mergeCell ref="ICI38:ICJ38"/>
    <mergeCell ref="ICK38:ICL38"/>
    <mergeCell ref="ICM38:ICN38"/>
    <mergeCell ref="IBU38:IBV38"/>
    <mergeCell ref="IBW38:IBX38"/>
    <mergeCell ref="IBY38:IBZ38"/>
    <mergeCell ref="ICA38:ICB38"/>
    <mergeCell ref="ICC38:ICD38"/>
    <mergeCell ref="IBK38:IBL38"/>
    <mergeCell ref="IBM38:IBN38"/>
    <mergeCell ref="IBO38:IBP38"/>
    <mergeCell ref="IBQ38:IBR38"/>
    <mergeCell ref="IBS38:IBT38"/>
    <mergeCell ref="IBA38:IBB38"/>
    <mergeCell ref="IBC38:IBD38"/>
    <mergeCell ref="IBE38:IBF38"/>
    <mergeCell ref="IBG38:IBH38"/>
    <mergeCell ref="IBI38:IBJ38"/>
    <mergeCell ref="IAQ38:IAR38"/>
    <mergeCell ref="IAS38:IAT38"/>
    <mergeCell ref="IAU38:IAV38"/>
    <mergeCell ref="IAW38:IAX38"/>
    <mergeCell ref="IAY38:IAZ38"/>
    <mergeCell ref="IAG38:IAH38"/>
    <mergeCell ref="IAI38:IAJ38"/>
    <mergeCell ref="IAK38:IAL38"/>
    <mergeCell ref="IAM38:IAN38"/>
    <mergeCell ref="IAO38:IAP38"/>
    <mergeCell ref="IFG38:IFH38"/>
    <mergeCell ref="IFI38:IFJ38"/>
    <mergeCell ref="IFK38:IFL38"/>
    <mergeCell ref="IFM38:IFN38"/>
    <mergeCell ref="IFO38:IFP38"/>
    <mergeCell ref="IEW38:IEX38"/>
    <mergeCell ref="IEY38:IEZ38"/>
    <mergeCell ref="IFA38:IFB38"/>
    <mergeCell ref="IFC38:IFD38"/>
    <mergeCell ref="IFE38:IFF38"/>
    <mergeCell ref="IEM38:IEN38"/>
    <mergeCell ref="IEO38:IEP38"/>
    <mergeCell ref="IEQ38:IER38"/>
    <mergeCell ref="IES38:IET38"/>
    <mergeCell ref="IEU38:IEV38"/>
    <mergeCell ref="IEC38:IED38"/>
    <mergeCell ref="IEE38:IEF38"/>
    <mergeCell ref="IEG38:IEH38"/>
    <mergeCell ref="IEI38:IEJ38"/>
    <mergeCell ref="IEK38:IEL38"/>
    <mergeCell ref="IDS38:IDT38"/>
    <mergeCell ref="IDU38:IDV38"/>
    <mergeCell ref="IDW38:IDX38"/>
    <mergeCell ref="IDY38:IDZ38"/>
    <mergeCell ref="IEA38:IEB38"/>
    <mergeCell ref="IDI38:IDJ38"/>
    <mergeCell ref="IDK38:IDL38"/>
    <mergeCell ref="IDM38:IDN38"/>
    <mergeCell ref="IDO38:IDP38"/>
    <mergeCell ref="IDQ38:IDR38"/>
    <mergeCell ref="ICY38:ICZ38"/>
    <mergeCell ref="IDA38:IDB38"/>
    <mergeCell ref="IDC38:IDD38"/>
    <mergeCell ref="IDE38:IDF38"/>
    <mergeCell ref="IDG38:IDH38"/>
    <mergeCell ref="IHY38:IHZ38"/>
    <mergeCell ref="IIA38:IIB38"/>
    <mergeCell ref="IIC38:IID38"/>
    <mergeCell ref="IIE38:IIF38"/>
    <mergeCell ref="IIG38:IIH38"/>
    <mergeCell ref="IHO38:IHP38"/>
    <mergeCell ref="IHQ38:IHR38"/>
    <mergeCell ref="IHS38:IHT38"/>
    <mergeCell ref="IHU38:IHV38"/>
    <mergeCell ref="IHW38:IHX38"/>
    <mergeCell ref="IHE38:IHF38"/>
    <mergeCell ref="IHG38:IHH38"/>
    <mergeCell ref="IHI38:IHJ38"/>
    <mergeCell ref="IHK38:IHL38"/>
    <mergeCell ref="IHM38:IHN38"/>
    <mergeCell ref="IGU38:IGV38"/>
    <mergeCell ref="IGW38:IGX38"/>
    <mergeCell ref="IGY38:IGZ38"/>
    <mergeCell ref="IHA38:IHB38"/>
    <mergeCell ref="IHC38:IHD38"/>
    <mergeCell ref="IGK38:IGL38"/>
    <mergeCell ref="IGM38:IGN38"/>
    <mergeCell ref="IGO38:IGP38"/>
    <mergeCell ref="IGQ38:IGR38"/>
    <mergeCell ref="IGS38:IGT38"/>
    <mergeCell ref="IGA38:IGB38"/>
    <mergeCell ref="IGC38:IGD38"/>
    <mergeCell ref="IGE38:IGF38"/>
    <mergeCell ref="IGG38:IGH38"/>
    <mergeCell ref="IGI38:IGJ38"/>
    <mergeCell ref="IFQ38:IFR38"/>
    <mergeCell ref="IFS38:IFT38"/>
    <mergeCell ref="IFU38:IFV38"/>
    <mergeCell ref="IFW38:IFX38"/>
    <mergeCell ref="IFY38:IFZ38"/>
    <mergeCell ref="IKQ38:IKR38"/>
    <mergeCell ref="IKS38:IKT38"/>
    <mergeCell ref="IKU38:IKV38"/>
    <mergeCell ref="IKW38:IKX38"/>
    <mergeCell ref="IKY38:IKZ38"/>
    <mergeCell ref="IKG38:IKH38"/>
    <mergeCell ref="IKI38:IKJ38"/>
    <mergeCell ref="IKK38:IKL38"/>
    <mergeCell ref="IKM38:IKN38"/>
    <mergeCell ref="IKO38:IKP38"/>
    <mergeCell ref="IJW38:IJX38"/>
    <mergeCell ref="IJY38:IJZ38"/>
    <mergeCell ref="IKA38:IKB38"/>
    <mergeCell ref="IKC38:IKD38"/>
    <mergeCell ref="IKE38:IKF38"/>
    <mergeCell ref="IJM38:IJN38"/>
    <mergeCell ref="IJO38:IJP38"/>
    <mergeCell ref="IJQ38:IJR38"/>
    <mergeCell ref="IJS38:IJT38"/>
    <mergeCell ref="IJU38:IJV38"/>
    <mergeCell ref="IJC38:IJD38"/>
    <mergeCell ref="IJE38:IJF38"/>
    <mergeCell ref="IJG38:IJH38"/>
    <mergeCell ref="IJI38:IJJ38"/>
    <mergeCell ref="IJK38:IJL38"/>
    <mergeCell ref="IIS38:IIT38"/>
    <mergeCell ref="IIU38:IIV38"/>
    <mergeCell ref="IIW38:IIX38"/>
    <mergeCell ref="IIY38:IIZ38"/>
    <mergeCell ref="IJA38:IJB38"/>
    <mergeCell ref="III38:IIJ38"/>
    <mergeCell ref="IIK38:IIL38"/>
    <mergeCell ref="IIM38:IIN38"/>
    <mergeCell ref="IIO38:IIP38"/>
    <mergeCell ref="IIQ38:IIR38"/>
    <mergeCell ref="INI38:INJ38"/>
    <mergeCell ref="INK38:INL38"/>
    <mergeCell ref="INM38:INN38"/>
    <mergeCell ref="INO38:INP38"/>
    <mergeCell ref="INQ38:INR38"/>
    <mergeCell ref="IMY38:IMZ38"/>
    <mergeCell ref="INA38:INB38"/>
    <mergeCell ref="INC38:IND38"/>
    <mergeCell ref="INE38:INF38"/>
    <mergeCell ref="ING38:INH38"/>
    <mergeCell ref="IMO38:IMP38"/>
    <mergeCell ref="IMQ38:IMR38"/>
    <mergeCell ref="IMS38:IMT38"/>
    <mergeCell ref="IMU38:IMV38"/>
    <mergeCell ref="IMW38:IMX38"/>
    <mergeCell ref="IME38:IMF38"/>
    <mergeCell ref="IMG38:IMH38"/>
    <mergeCell ref="IMI38:IMJ38"/>
    <mergeCell ref="IMK38:IML38"/>
    <mergeCell ref="IMM38:IMN38"/>
    <mergeCell ref="ILU38:ILV38"/>
    <mergeCell ref="ILW38:ILX38"/>
    <mergeCell ref="ILY38:ILZ38"/>
    <mergeCell ref="IMA38:IMB38"/>
    <mergeCell ref="IMC38:IMD38"/>
    <mergeCell ref="ILK38:ILL38"/>
    <mergeCell ref="ILM38:ILN38"/>
    <mergeCell ref="ILO38:ILP38"/>
    <mergeCell ref="ILQ38:ILR38"/>
    <mergeCell ref="ILS38:ILT38"/>
    <mergeCell ref="ILA38:ILB38"/>
    <mergeCell ref="ILC38:ILD38"/>
    <mergeCell ref="ILE38:ILF38"/>
    <mergeCell ref="ILG38:ILH38"/>
    <mergeCell ref="ILI38:ILJ38"/>
    <mergeCell ref="IQA38:IQB38"/>
    <mergeCell ref="IQC38:IQD38"/>
    <mergeCell ref="IQE38:IQF38"/>
    <mergeCell ref="IQG38:IQH38"/>
    <mergeCell ref="IQI38:IQJ38"/>
    <mergeCell ref="IPQ38:IPR38"/>
    <mergeCell ref="IPS38:IPT38"/>
    <mergeCell ref="IPU38:IPV38"/>
    <mergeCell ref="IPW38:IPX38"/>
    <mergeCell ref="IPY38:IPZ38"/>
    <mergeCell ref="IPG38:IPH38"/>
    <mergeCell ref="IPI38:IPJ38"/>
    <mergeCell ref="IPK38:IPL38"/>
    <mergeCell ref="IPM38:IPN38"/>
    <mergeCell ref="IPO38:IPP38"/>
    <mergeCell ref="IOW38:IOX38"/>
    <mergeCell ref="IOY38:IOZ38"/>
    <mergeCell ref="IPA38:IPB38"/>
    <mergeCell ref="IPC38:IPD38"/>
    <mergeCell ref="IPE38:IPF38"/>
    <mergeCell ref="IOM38:ION38"/>
    <mergeCell ref="IOO38:IOP38"/>
    <mergeCell ref="IOQ38:IOR38"/>
    <mergeCell ref="IOS38:IOT38"/>
    <mergeCell ref="IOU38:IOV38"/>
    <mergeCell ref="IOC38:IOD38"/>
    <mergeCell ref="IOE38:IOF38"/>
    <mergeCell ref="IOG38:IOH38"/>
    <mergeCell ref="IOI38:IOJ38"/>
    <mergeCell ref="IOK38:IOL38"/>
    <mergeCell ref="INS38:INT38"/>
    <mergeCell ref="INU38:INV38"/>
    <mergeCell ref="INW38:INX38"/>
    <mergeCell ref="INY38:INZ38"/>
    <mergeCell ref="IOA38:IOB38"/>
    <mergeCell ref="ISS38:IST38"/>
    <mergeCell ref="ISU38:ISV38"/>
    <mergeCell ref="ISW38:ISX38"/>
    <mergeCell ref="ISY38:ISZ38"/>
    <mergeCell ref="ITA38:ITB38"/>
    <mergeCell ref="ISI38:ISJ38"/>
    <mergeCell ref="ISK38:ISL38"/>
    <mergeCell ref="ISM38:ISN38"/>
    <mergeCell ref="ISO38:ISP38"/>
    <mergeCell ref="ISQ38:ISR38"/>
    <mergeCell ref="IRY38:IRZ38"/>
    <mergeCell ref="ISA38:ISB38"/>
    <mergeCell ref="ISC38:ISD38"/>
    <mergeCell ref="ISE38:ISF38"/>
    <mergeCell ref="ISG38:ISH38"/>
    <mergeCell ref="IRO38:IRP38"/>
    <mergeCell ref="IRQ38:IRR38"/>
    <mergeCell ref="IRS38:IRT38"/>
    <mergeCell ref="IRU38:IRV38"/>
    <mergeCell ref="IRW38:IRX38"/>
    <mergeCell ref="IRE38:IRF38"/>
    <mergeCell ref="IRG38:IRH38"/>
    <mergeCell ref="IRI38:IRJ38"/>
    <mergeCell ref="IRK38:IRL38"/>
    <mergeCell ref="IRM38:IRN38"/>
    <mergeCell ref="IQU38:IQV38"/>
    <mergeCell ref="IQW38:IQX38"/>
    <mergeCell ref="IQY38:IQZ38"/>
    <mergeCell ref="IRA38:IRB38"/>
    <mergeCell ref="IRC38:IRD38"/>
    <mergeCell ref="IQK38:IQL38"/>
    <mergeCell ref="IQM38:IQN38"/>
    <mergeCell ref="IQO38:IQP38"/>
    <mergeCell ref="IQQ38:IQR38"/>
    <mergeCell ref="IQS38:IQT38"/>
    <mergeCell ref="IVK38:IVL38"/>
    <mergeCell ref="IVM38:IVN38"/>
    <mergeCell ref="IVO38:IVP38"/>
    <mergeCell ref="IVQ38:IVR38"/>
    <mergeCell ref="IVS38:IVT38"/>
    <mergeCell ref="IVA38:IVB38"/>
    <mergeCell ref="IVC38:IVD38"/>
    <mergeCell ref="IVE38:IVF38"/>
    <mergeCell ref="IVG38:IVH38"/>
    <mergeCell ref="IVI38:IVJ38"/>
    <mergeCell ref="IUQ38:IUR38"/>
    <mergeCell ref="IUS38:IUT38"/>
    <mergeCell ref="IUU38:IUV38"/>
    <mergeCell ref="IUW38:IUX38"/>
    <mergeCell ref="IUY38:IUZ38"/>
    <mergeCell ref="IUG38:IUH38"/>
    <mergeCell ref="IUI38:IUJ38"/>
    <mergeCell ref="IUK38:IUL38"/>
    <mergeCell ref="IUM38:IUN38"/>
    <mergeCell ref="IUO38:IUP38"/>
    <mergeCell ref="ITW38:ITX38"/>
    <mergeCell ref="ITY38:ITZ38"/>
    <mergeCell ref="IUA38:IUB38"/>
    <mergeCell ref="IUC38:IUD38"/>
    <mergeCell ref="IUE38:IUF38"/>
    <mergeCell ref="ITM38:ITN38"/>
    <mergeCell ref="ITO38:ITP38"/>
    <mergeCell ref="ITQ38:ITR38"/>
    <mergeCell ref="ITS38:ITT38"/>
    <mergeCell ref="ITU38:ITV38"/>
    <mergeCell ref="ITC38:ITD38"/>
    <mergeCell ref="ITE38:ITF38"/>
    <mergeCell ref="ITG38:ITH38"/>
    <mergeCell ref="ITI38:ITJ38"/>
    <mergeCell ref="ITK38:ITL38"/>
    <mergeCell ref="IYC38:IYD38"/>
    <mergeCell ref="IYE38:IYF38"/>
    <mergeCell ref="IYG38:IYH38"/>
    <mergeCell ref="IYI38:IYJ38"/>
    <mergeCell ref="IYK38:IYL38"/>
    <mergeCell ref="IXS38:IXT38"/>
    <mergeCell ref="IXU38:IXV38"/>
    <mergeCell ref="IXW38:IXX38"/>
    <mergeCell ref="IXY38:IXZ38"/>
    <mergeCell ref="IYA38:IYB38"/>
    <mergeCell ref="IXI38:IXJ38"/>
    <mergeCell ref="IXK38:IXL38"/>
    <mergeCell ref="IXM38:IXN38"/>
    <mergeCell ref="IXO38:IXP38"/>
    <mergeCell ref="IXQ38:IXR38"/>
    <mergeCell ref="IWY38:IWZ38"/>
    <mergeCell ref="IXA38:IXB38"/>
    <mergeCell ref="IXC38:IXD38"/>
    <mergeCell ref="IXE38:IXF38"/>
    <mergeCell ref="IXG38:IXH38"/>
    <mergeCell ref="IWO38:IWP38"/>
    <mergeCell ref="IWQ38:IWR38"/>
    <mergeCell ref="IWS38:IWT38"/>
    <mergeCell ref="IWU38:IWV38"/>
    <mergeCell ref="IWW38:IWX38"/>
    <mergeCell ref="IWE38:IWF38"/>
    <mergeCell ref="IWG38:IWH38"/>
    <mergeCell ref="IWI38:IWJ38"/>
    <mergeCell ref="IWK38:IWL38"/>
    <mergeCell ref="IWM38:IWN38"/>
    <mergeCell ref="IVU38:IVV38"/>
    <mergeCell ref="IVW38:IVX38"/>
    <mergeCell ref="IVY38:IVZ38"/>
    <mergeCell ref="IWA38:IWB38"/>
    <mergeCell ref="IWC38:IWD38"/>
    <mergeCell ref="JAU38:JAV38"/>
    <mergeCell ref="JAW38:JAX38"/>
    <mergeCell ref="JAY38:JAZ38"/>
    <mergeCell ref="JBA38:JBB38"/>
    <mergeCell ref="JBC38:JBD38"/>
    <mergeCell ref="JAK38:JAL38"/>
    <mergeCell ref="JAM38:JAN38"/>
    <mergeCell ref="JAO38:JAP38"/>
    <mergeCell ref="JAQ38:JAR38"/>
    <mergeCell ref="JAS38:JAT38"/>
    <mergeCell ref="JAA38:JAB38"/>
    <mergeCell ref="JAC38:JAD38"/>
    <mergeCell ref="JAE38:JAF38"/>
    <mergeCell ref="JAG38:JAH38"/>
    <mergeCell ref="JAI38:JAJ38"/>
    <mergeCell ref="IZQ38:IZR38"/>
    <mergeCell ref="IZS38:IZT38"/>
    <mergeCell ref="IZU38:IZV38"/>
    <mergeCell ref="IZW38:IZX38"/>
    <mergeCell ref="IZY38:IZZ38"/>
    <mergeCell ref="IZG38:IZH38"/>
    <mergeCell ref="IZI38:IZJ38"/>
    <mergeCell ref="IZK38:IZL38"/>
    <mergeCell ref="IZM38:IZN38"/>
    <mergeCell ref="IZO38:IZP38"/>
    <mergeCell ref="IYW38:IYX38"/>
    <mergeCell ref="IYY38:IYZ38"/>
    <mergeCell ref="IZA38:IZB38"/>
    <mergeCell ref="IZC38:IZD38"/>
    <mergeCell ref="IZE38:IZF38"/>
    <mergeCell ref="IYM38:IYN38"/>
    <mergeCell ref="IYO38:IYP38"/>
    <mergeCell ref="IYQ38:IYR38"/>
    <mergeCell ref="IYS38:IYT38"/>
    <mergeCell ref="IYU38:IYV38"/>
    <mergeCell ref="JDM38:JDN38"/>
    <mergeCell ref="JDO38:JDP38"/>
    <mergeCell ref="JDQ38:JDR38"/>
    <mergeCell ref="JDS38:JDT38"/>
    <mergeCell ref="JDU38:JDV38"/>
    <mergeCell ref="JDC38:JDD38"/>
    <mergeCell ref="JDE38:JDF38"/>
    <mergeCell ref="JDG38:JDH38"/>
    <mergeCell ref="JDI38:JDJ38"/>
    <mergeCell ref="JDK38:JDL38"/>
    <mergeCell ref="JCS38:JCT38"/>
    <mergeCell ref="JCU38:JCV38"/>
    <mergeCell ref="JCW38:JCX38"/>
    <mergeCell ref="JCY38:JCZ38"/>
    <mergeCell ref="JDA38:JDB38"/>
    <mergeCell ref="JCI38:JCJ38"/>
    <mergeCell ref="JCK38:JCL38"/>
    <mergeCell ref="JCM38:JCN38"/>
    <mergeCell ref="JCO38:JCP38"/>
    <mergeCell ref="JCQ38:JCR38"/>
    <mergeCell ref="JBY38:JBZ38"/>
    <mergeCell ref="JCA38:JCB38"/>
    <mergeCell ref="JCC38:JCD38"/>
    <mergeCell ref="JCE38:JCF38"/>
    <mergeCell ref="JCG38:JCH38"/>
    <mergeCell ref="JBO38:JBP38"/>
    <mergeCell ref="JBQ38:JBR38"/>
    <mergeCell ref="JBS38:JBT38"/>
    <mergeCell ref="JBU38:JBV38"/>
    <mergeCell ref="JBW38:JBX38"/>
    <mergeCell ref="JBE38:JBF38"/>
    <mergeCell ref="JBG38:JBH38"/>
    <mergeCell ref="JBI38:JBJ38"/>
    <mergeCell ref="JBK38:JBL38"/>
    <mergeCell ref="JBM38:JBN38"/>
    <mergeCell ref="JGE38:JGF38"/>
    <mergeCell ref="JGG38:JGH38"/>
    <mergeCell ref="JGI38:JGJ38"/>
    <mergeCell ref="JGK38:JGL38"/>
    <mergeCell ref="JGM38:JGN38"/>
    <mergeCell ref="JFU38:JFV38"/>
    <mergeCell ref="JFW38:JFX38"/>
    <mergeCell ref="JFY38:JFZ38"/>
    <mergeCell ref="JGA38:JGB38"/>
    <mergeCell ref="JGC38:JGD38"/>
    <mergeCell ref="JFK38:JFL38"/>
    <mergeCell ref="JFM38:JFN38"/>
    <mergeCell ref="JFO38:JFP38"/>
    <mergeCell ref="JFQ38:JFR38"/>
    <mergeCell ref="JFS38:JFT38"/>
    <mergeCell ref="JFA38:JFB38"/>
    <mergeCell ref="JFC38:JFD38"/>
    <mergeCell ref="JFE38:JFF38"/>
    <mergeCell ref="JFG38:JFH38"/>
    <mergeCell ref="JFI38:JFJ38"/>
    <mergeCell ref="JEQ38:JER38"/>
    <mergeCell ref="JES38:JET38"/>
    <mergeCell ref="JEU38:JEV38"/>
    <mergeCell ref="JEW38:JEX38"/>
    <mergeCell ref="JEY38:JEZ38"/>
    <mergeCell ref="JEG38:JEH38"/>
    <mergeCell ref="JEI38:JEJ38"/>
    <mergeCell ref="JEK38:JEL38"/>
    <mergeCell ref="JEM38:JEN38"/>
    <mergeCell ref="JEO38:JEP38"/>
    <mergeCell ref="JDW38:JDX38"/>
    <mergeCell ref="JDY38:JDZ38"/>
    <mergeCell ref="JEA38:JEB38"/>
    <mergeCell ref="JEC38:JED38"/>
    <mergeCell ref="JEE38:JEF38"/>
    <mergeCell ref="JIW38:JIX38"/>
    <mergeCell ref="JIY38:JIZ38"/>
    <mergeCell ref="JJA38:JJB38"/>
    <mergeCell ref="JJC38:JJD38"/>
    <mergeCell ref="JJE38:JJF38"/>
    <mergeCell ref="JIM38:JIN38"/>
    <mergeCell ref="JIO38:JIP38"/>
    <mergeCell ref="JIQ38:JIR38"/>
    <mergeCell ref="JIS38:JIT38"/>
    <mergeCell ref="JIU38:JIV38"/>
    <mergeCell ref="JIC38:JID38"/>
    <mergeCell ref="JIE38:JIF38"/>
    <mergeCell ref="JIG38:JIH38"/>
    <mergeCell ref="JII38:JIJ38"/>
    <mergeCell ref="JIK38:JIL38"/>
    <mergeCell ref="JHS38:JHT38"/>
    <mergeCell ref="JHU38:JHV38"/>
    <mergeCell ref="JHW38:JHX38"/>
    <mergeCell ref="JHY38:JHZ38"/>
    <mergeCell ref="JIA38:JIB38"/>
    <mergeCell ref="JHI38:JHJ38"/>
    <mergeCell ref="JHK38:JHL38"/>
    <mergeCell ref="JHM38:JHN38"/>
    <mergeCell ref="JHO38:JHP38"/>
    <mergeCell ref="JHQ38:JHR38"/>
    <mergeCell ref="JGY38:JGZ38"/>
    <mergeCell ref="JHA38:JHB38"/>
    <mergeCell ref="JHC38:JHD38"/>
    <mergeCell ref="JHE38:JHF38"/>
    <mergeCell ref="JHG38:JHH38"/>
    <mergeCell ref="JGO38:JGP38"/>
    <mergeCell ref="JGQ38:JGR38"/>
    <mergeCell ref="JGS38:JGT38"/>
    <mergeCell ref="JGU38:JGV38"/>
    <mergeCell ref="JGW38:JGX38"/>
    <mergeCell ref="JLO38:JLP38"/>
    <mergeCell ref="JLQ38:JLR38"/>
    <mergeCell ref="JLS38:JLT38"/>
    <mergeCell ref="JLU38:JLV38"/>
    <mergeCell ref="JLW38:JLX38"/>
    <mergeCell ref="JLE38:JLF38"/>
    <mergeCell ref="JLG38:JLH38"/>
    <mergeCell ref="JLI38:JLJ38"/>
    <mergeCell ref="JLK38:JLL38"/>
    <mergeCell ref="JLM38:JLN38"/>
    <mergeCell ref="JKU38:JKV38"/>
    <mergeCell ref="JKW38:JKX38"/>
    <mergeCell ref="JKY38:JKZ38"/>
    <mergeCell ref="JLA38:JLB38"/>
    <mergeCell ref="JLC38:JLD38"/>
    <mergeCell ref="JKK38:JKL38"/>
    <mergeCell ref="JKM38:JKN38"/>
    <mergeCell ref="JKO38:JKP38"/>
    <mergeCell ref="JKQ38:JKR38"/>
    <mergeCell ref="JKS38:JKT38"/>
    <mergeCell ref="JKA38:JKB38"/>
    <mergeCell ref="JKC38:JKD38"/>
    <mergeCell ref="JKE38:JKF38"/>
    <mergeCell ref="JKG38:JKH38"/>
    <mergeCell ref="JKI38:JKJ38"/>
    <mergeCell ref="JJQ38:JJR38"/>
    <mergeCell ref="JJS38:JJT38"/>
    <mergeCell ref="JJU38:JJV38"/>
    <mergeCell ref="JJW38:JJX38"/>
    <mergeCell ref="JJY38:JJZ38"/>
    <mergeCell ref="JJG38:JJH38"/>
    <mergeCell ref="JJI38:JJJ38"/>
    <mergeCell ref="JJK38:JJL38"/>
    <mergeCell ref="JJM38:JJN38"/>
    <mergeCell ref="JJO38:JJP38"/>
    <mergeCell ref="JOG38:JOH38"/>
    <mergeCell ref="JOI38:JOJ38"/>
    <mergeCell ref="JOK38:JOL38"/>
    <mergeCell ref="JOM38:JON38"/>
    <mergeCell ref="JOO38:JOP38"/>
    <mergeCell ref="JNW38:JNX38"/>
    <mergeCell ref="JNY38:JNZ38"/>
    <mergeCell ref="JOA38:JOB38"/>
    <mergeCell ref="JOC38:JOD38"/>
    <mergeCell ref="JOE38:JOF38"/>
    <mergeCell ref="JNM38:JNN38"/>
    <mergeCell ref="JNO38:JNP38"/>
    <mergeCell ref="JNQ38:JNR38"/>
    <mergeCell ref="JNS38:JNT38"/>
    <mergeCell ref="JNU38:JNV38"/>
    <mergeCell ref="JNC38:JND38"/>
    <mergeCell ref="JNE38:JNF38"/>
    <mergeCell ref="JNG38:JNH38"/>
    <mergeCell ref="JNI38:JNJ38"/>
    <mergeCell ref="JNK38:JNL38"/>
    <mergeCell ref="JMS38:JMT38"/>
    <mergeCell ref="JMU38:JMV38"/>
    <mergeCell ref="JMW38:JMX38"/>
    <mergeCell ref="JMY38:JMZ38"/>
    <mergeCell ref="JNA38:JNB38"/>
    <mergeCell ref="JMI38:JMJ38"/>
    <mergeCell ref="JMK38:JML38"/>
    <mergeCell ref="JMM38:JMN38"/>
    <mergeCell ref="JMO38:JMP38"/>
    <mergeCell ref="JMQ38:JMR38"/>
    <mergeCell ref="JLY38:JLZ38"/>
    <mergeCell ref="JMA38:JMB38"/>
    <mergeCell ref="JMC38:JMD38"/>
    <mergeCell ref="JME38:JMF38"/>
    <mergeCell ref="JMG38:JMH38"/>
    <mergeCell ref="JQY38:JQZ38"/>
    <mergeCell ref="JRA38:JRB38"/>
    <mergeCell ref="JRC38:JRD38"/>
    <mergeCell ref="JRE38:JRF38"/>
    <mergeCell ref="JRG38:JRH38"/>
    <mergeCell ref="JQO38:JQP38"/>
    <mergeCell ref="JQQ38:JQR38"/>
    <mergeCell ref="JQS38:JQT38"/>
    <mergeCell ref="JQU38:JQV38"/>
    <mergeCell ref="JQW38:JQX38"/>
    <mergeCell ref="JQE38:JQF38"/>
    <mergeCell ref="JQG38:JQH38"/>
    <mergeCell ref="JQI38:JQJ38"/>
    <mergeCell ref="JQK38:JQL38"/>
    <mergeCell ref="JQM38:JQN38"/>
    <mergeCell ref="JPU38:JPV38"/>
    <mergeCell ref="JPW38:JPX38"/>
    <mergeCell ref="JPY38:JPZ38"/>
    <mergeCell ref="JQA38:JQB38"/>
    <mergeCell ref="JQC38:JQD38"/>
    <mergeCell ref="JPK38:JPL38"/>
    <mergeCell ref="JPM38:JPN38"/>
    <mergeCell ref="JPO38:JPP38"/>
    <mergeCell ref="JPQ38:JPR38"/>
    <mergeCell ref="JPS38:JPT38"/>
    <mergeCell ref="JPA38:JPB38"/>
    <mergeCell ref="JPC38:JPD38"/>
    <mergeCell ref="JPE38:JPF38"/>
    <mergeCell ref="JPG38:JPH38"/>
    <mergeCell ref="JPI38:JPJ38"/>
    <mergeCell ref="JOQ38:JOR38"/>
    <mergeCell ref="JOS38:JOT38"/>
    <mergeCell ref="JOU38:JOV38"/>
    <mergeCell ref="JOW38:JOX38"/>
    <mergeCell ref="JOY38:JOZ38"/>
    <mergeCell ref="JTQ38:JTR38"/>
    <mergeCell ref="JTS38:JTT38"/>
    <mergeCell ref="JTU38:JTV38"/>
    <mergeCell ref="JTW38:JTX38"/>
    <mergeCell ref="JTY38:JTZ38"/>
    <mergeCell ref="JTG38:JTH38"/>
    <mergeCell ref="JTI38:JTJ38"/>
    <mergeCell ref="JTK38:JTL38"/>
    <mergeCell ref="JTM38:JTN38"/>
    <mergeCell ref="JTO38:JTP38"/>
    <mergeCell ref="JSW38:JSX38"/>
    <mergeCell ref="JSY38:JSZ38"/>
    <mergeCell ref="JTA38:JTB38"/>
    <mergeCell ref="JTC38:JTD38"/>
    <mergeCell ref="JTE38:JTF38"/>
    <mergeCell ref="JSM38:JSN38"/>
    <mergeCell ref="JSO38:JSP38"/>
    <mergeCell ref="JSQ38:JSR38"/>
    <mergeCell ref="JSS38:JST38"/>
    <mergeCell ref="JSU38:JSV38"/>
    <mergeCell ref="JSC38:JSD38"/>
    <mergeCell ref="JSE38:JSF38"/>
    <mergeCell ref="JSG38:JSH38"/>
    <mergeCell ref="JSI38:JSJ38"/>
    <mergeCell ref="JSK38:JSL38"/>
    <mergeCell ref="JRS38:JRT38"/>
    <mergeCell ref="JRU38:JRV38"/>
    <mergeCell ref="JRW38:JRX38"/>
    <mergeCell ref="JRY38:JRZ38"/>
    <mergeCell ref="JSA38:JSB38"/>
    <mergeCell ref="JRI38:JRJ38"/>
    <mergeCell ref="JRK38:JRL38"/>
    <mergeCell ref="JRM38:JRN38"/>
    <mergeCell ref="JRO38:JRP38"/>
    <mergeCell ref="JRQ38:JRR38"/>
    <mergeCell ref="JWI38:JWJ38"/>
    <mergeCell ref="JWK38:JWL38"/>
    <mergeCell ref="JWM38:JWN38"/>
    <mergeCell ref="JWO38:JWP38"/>
    <mergeCell ref="JWQ38:JWR38"/>
    <mergeCell ref="JVY38:JVZ38"/>
    <mergeCell ref="JWA38:JWB38"/>
    <mergeCell ref="JWC38:JWD38"/>
    <mergeCell ref="JWE38:JWF38"/>
    <mergeCell ref="JWG38:JWH38"/>
    <mergeCell ref="JVO38:JVP38"/>
    <mergeCell ref="JVQ38:JVR38"/>
    <mergeCell ref="JVS38:JVT38"/>
    <mergeCell ref="JVU38:JVV38"/>
    <mergeCell ref="JVW38:JVX38"/>
    <mergeCell ref="JVE38:JVF38"/>
    <mergeCell ref="JVG38:JVH38"/>
    <mergeCell ref="JVI38:JVJ38"/>
    <mergeCell ref="JVK38:JVL38"/>
    <mergeCell ref="JVM38:JVN38"/>
    <mergeCell ref="JUU38:JUV38"/>
    <mergeCell ref="JUW38:JUX38"/>
    <mergeCell ref="JUY38:JUZ38"/>
    <mergeCell ref="JVA38:JVB38"/>
    <mergeCell ref="JVC38:JVD38"/>
    <mergeCell ref="JUK38:JUL38"/>
    <mergeCell ref="JUM38:JUN38"/>
    <mergeCell ref="JUO38:JUP38"/>
    <mergeCell ref="JUQ38:JUR38"/>
    <mergeCell ref="JUS38:JUT38"/>
    <mergeCell ref="JUA38:JUB38"/>
    <mergeCell ref="JUC38:JUD38"/>
    <mergeCell ref="JUE38:JUF38"/>
    <mergeCell ref="JUG38:JUH38"/>
    <mergeCell ref="JUI38:JUJ38"/>
    <mergeCell ref="JZA38:JZB38"/>
    <mergeCell ref="JZC38:JZD38"/>
    <mergeCell ref="JZE38:JZF38"/>
    <mergeCell ref="JZG38:JZH38"/>
    <mergeCell ref="JZI38:JZJ38"/>
    <mergeCell ref="JYQ38:JYR38"/>
    <mergeCell ref="JYS38:JYT38"/>
    <mergeCell ref="JYU38:JYV38"/>
    <mergeCell ref="JYW38:JYX38"/>
    <mergeCell ref="JYY38:JYZ38"/>
    <mergeCell ref="JYG38:JYH38"/>
    <mergeCell ref="JYI38:JYJ38"/>
    <mergeCell ref="JYK38:JYL38"/>
    <mergeCell ref="JYM38:JYN38"/>
    <mergeCell ref="JYO38:JYP38"/>
    <mergeCell ref="JXW38:JXX38"/>
    <mergeCell ref="JXY38:JXZ38"/>
    <mergeCell ref="JYA38:JYB38"/>
    <mergeCell ref="JYC38:JYD38"/>
    <mergeCell ref="JYE38:JYF38"/>
    <mergeCell ref="JXM38:JXN38"/>
    <mergeCell ref="JXO38:JXP38"/>
    <mergeCell ref="JXQ38:JXR38"/>
    <mergeCell ref="JXS38:JXT38"/>
    <mergeCell ref="JXU38:JXV38"/>
    <mergeCell ref="JXC38:JXD38"/>
    <mergeCell ref="JXE38:JXF38"/>
    <mergeCell ref="JXG38:JXH38"/>
    <mergeCell ref="JXI38:JXJ38"/>
    <mergeCell ref="JXK38:JXL38"/>
    <mergeCell ref="JWS38:JWT38"/>
    <mergeCell ref="JWU38:JWV38"/>
    <mergeCell ref="JWW38:JWX38"/>
    <mergeCell ref="JWY38:JWZ38"/>
    <mergeCell ref="JXA38:JXB38"/>
    <mergeCell ref="KBS38:KBT38"/>
    <mergeCell ref="KBU38:KBV38"/>
    <mergeCell ref="KBW38:KBX38"/>
    <mergeCell ref="KBY38:KBZ38"/>
    <mergeCell ref="KCA38:KCB38"/>
    <mergeCell ref="KBI38:KBJ38"/>
    <mergeCell ref="KBK38:KBL38"/>
    <mergeCell ref="KBM38:KBN38"/>
    <mergeCell ref="KBO38:KBP38"/>
    <mergeCell ref="KBQ38:KBR38"/>
    <mergeCell ref="KAY38:KAZ38"/>
    <mergeCell ref="KBA38:KBB38"/>
    <mergeCell ref="KBC38:KBD38"/>
    <mergeCell ref="KBE38:KBF38"/>
    <mergeCell ref="KBG38:KBH38"/>
    <mergeCell ref="KAO38:KAP38"/>
    <mergeCell ref="KAQ38:KAR38"/>
    <mergeCell ref="KAS38:KAT38"/>
    <mergeCell ref="KAU38:KAV38"/>
    <mergeCell ref="KAW38:KAX38"/>
    <mergeCell ref="KAE38:KAF38"/>
    <mergeCell ref="KAG38:KAH38"/>
    <mergeCell ref="KAI38:KAJ38"/>
    <mergeCell ref="KAK38:KAL38"/>
    <mergeCell ref="KAM38:KAN38"/>
    <mergeCell ref="JZU38:JZV38"/>
    <mergeCell ref="JZW38:JZX38"/>
    <mergeCell ref="JZY38:JZZ38"/>
    <mergeCell ref="KAA38:KAB38"/>
    <mergeCell ref="KAC38:KAD38"/>
    <mergeCell ref="JZK38:JZL38"/>
    <mergeCell ref="JZM38:JZN38"/>
    <mergeCell ref="JZO38:JZP38"/>
    <mergeCell ref="JZQ38:JZR38"/>
    <mergeCell ref="JZS38:JZT38"/>
    <mergeCell ref="KEK38:KEL38"/>
    <mergeCell ref="KEM38:KEN38"/>
    <mergeCell ref="KEO38:KEP38"/>
    <mergeCell ref="KEQ38:KER38"/>
    <mergeCell ref="KES38:KET38"/>
    <mergeCell ref="KEA38:KEB38"/>
    <mergeCell ref="KEC38:KED38"/>
    <mergeCell ref="KEE38:KEF38"/>
    <mergeCell ref="KEG38:KEH38"/>
    <mergeCell ref="KEI38:KEJ38"/>
    <mergeCell ref="KDQ38:KDR38"/>
    <mergeCell ref="KDS38:KDT38"/>
    <mergeCell ref="KDU38:KDV38"/>
    <mergeCell ref="KDW38:KDX38"/>
    <mergeCell ref="KDY38:KDZ38"/>
    <mergeCell ref="KDG38:KDH38"/>
    <mergeCell ref="KDI38:KDJ38"/>
    <mergeCell ref="KDK38:KDL38"/>
    <mergeCell ref="KDM38:KDN38"/>
    <mergeCell ref="KDO38:KDP38"/>
    <mergeCell ref="KCW38:KCX38"/>
    <mergeCell ref="KCY38:KCZ38"/>
    <mergeCell ref="KDA38:KDB38"/>
    <mergeCell ref="KDC38:KDD38"/>
    <mergeCell ref="KDE38:KDF38"/>
    <mergeCell ref="KCM38:KCN38"/>
    <mergeCell ref="KCO38:KCP38"/>
    <mergeCell ref="KCQ38:KCR38"/>
    <mergeCell ref="KCS38:KCT38"/>
    <mergeCell ref="KCU38:KCV38"/>
    <mergeCell ref="KCC38:KCD38"/>
    <mergeCell ref="KCE38:KCF38"/>
    <mergeCell ref="KCG38:KCH38"/>
    <mergeCell ref="KCI38:KCJ38"/>
    <mergeCell ref="KCK38:KCL38"/>
    <mergeCell ref="KHC38:KHD38"/>
    <mergeCell ref="KHE38:KHF38"/>
    <mergeCell ref="KHG38:KHH38"/>
    <mergeCell ref="KHI38:KHJ38"/>
    <mergeCell ref="KHK38:KHL38"/>
    <mergeCell ref="KGS38:KGT38"/>
    <mergeCell ref="KGU38:KGV38"/>
    <mergeCell ref="KGW38:KGX38"/>
    <mergeCell ref="KGY38:KGZ38"/>
    <mergeCell ref="KHA38:KHB38"/>
    <mergeCell ref="KGI38:KGJ38"/>
    <mergeCell ref="KGK38:KGL38"/>
    <mergeCell ref="KGM38:KGN38"/>
    <mergeCell ref="KGO38:KGP38"/>
    <mergeCell ref="KGQ38:KGR38"/>
    <mergeCell ref="KFY38:KFZ38"/>
    <mergeCell ref="KGA38:KGB38"/>
    <mergeCell ref="KGC38:KGD38"/>
    <mergeCell ref="KGE38:KGF38"/>
    <mergeCell ref="KGG38:KGH38"/>
    <mergeCell ref="KFO38:KFP38"/>
    <mergeCell ref="KFQ38:KFR38"/>
    <mergeCell ref="KFS38:KFT38"/>
    <mergeCell ref="KFU38:KFV38"/>
    <mergeCell ref="KFW38:KFX38"/>
    <mergeCell ref="KFE38:KFF38"/>
    <mergeCell ref="KFG38:KFH38"/>
    <mergeCell ref="KFI38:KFJ38"/>
    <mergeCell ref="KFK38:KFL38"/>
    <mergeCell ref="KFM38:KFN38"/>
    <mergeCell ref="KEU38:KEV38"/>
    <mergeCell ref="KEW38:KEX38"/>
    <mergeCell ref="KEY38:KEZ38"/>
    <mergeCell ref="KFA38:KFB38"/>
    <mergeCell ref="KFC38:KFD38"/>
    <mergeCell ref="KJU38:KJV38"/>
    <mergeCell ref="KJW38:KJX38"/>
    <mergeCell ref="KJY38:KJZ38"/>
    <mergeCell ref="KKA38:KKB38"/>
    <mergeCell ref="KKC38:KKD38"/>
    <mergeCell ref="KJK38:KJL38"/>
    <mergeCell ref="KJM38:KJN38"/>
    <mergeCell ref="KJO38:KJP38"/>
    <mergeCell ref="KJQ38:KJR38"/>
    <mergeCell ref="KJS38:KJT38"/>
    <mergeCell ref="KJA38:KJB38"/>
    <mergeCell ref="KJC38:KJD38"/>
    <mergeCell ref="KJE38:KJF38"/>
    <mergeCell ref="KJG38:KJH38"/>
    <mergeCell ref="KJI38:KJJ38"/>
    <mergeCell ref="KIQ38:KIR38"/>
    <mergeCell ref="KIS38:KIT38"/>
    <mergeCell ref="KIU38:KIV38"/>
    <mergeCell ref="KIW38:KIX38"/>
    <mergeCell ref="KIY38:KIZ38"/>
    <mergeCell ref="KIG38:KIH38"/>
    <mergeCell ref="KII38:KIJ38"/>
    <mergeCell ref="KIK38:KIL38"/>
    <mergeCell ref="KIM38:KIN38"/>
    <mergeCell ref="KIO38:KIP38"/>
    <mergeCell ref="KHW38:KHX38"/>
    <mergeCell ref="KHY38:KHZ38"/>
    <mergeCell ref="KIA38:KIB38"/>
    <mergeCell ref="KIC38:KID38"/>
    <mergeCell ref="KIE38:KIF38"/>
    <mergeCell ref="KHM38:KHN38"/>
    <mergeCell ref="KHO38:KHP38"/>
    <mergeCell ref="KHQ38:KHR38"/>
    <mergeCell ref="KHS38:KHT38"/>
    <mergeCell ref="KHU38:KHV38"/>
    <mergeCell ref="KMM38:KMN38"/>
    <mergeCell ref="KMO38:KMP38"/>
    <mergeCell ref="KMQ38:KMR38"/>
    <mergeCell ref="KMS38:KMT38"/>
    <mergeCell ref="KMU38:KMV38"/>
    <mergeCell ref="KMC38:KMD38"/>
    <mergeCell ref="KME38:KMF38"/>
    <mergeCell ref="KMG38:KMH38"/>
    <mergeCell ref="KMI38:KMJ38"/>
    <mergeCell ref="KMK38:KML38"/>
    <mergeCell ref="KLS38:KLT38"/>
    <mergeCell ref="KLU38:KLV38"/>
    <mergeCell ref="KLW38:KLX38"/>
    <mergeCell ref="KLY38:KLZ38"/>
    <mergeCell ref="KMA38:KMB38"/>
    <mergeCell ref="KLI38:KLJ38"/>
    <mergeCell ref="KLK38:KLL38"/>
    <mergeCell ref="KLM38:KLN38"/>
    <mergeCell ref="KLO38:KLP38"/>
    <mergeCell ref="KLQ38:KLR38"/>
    <mergeCell ref="KKY38:KKZ38"/>
    <mergeCell ref="KLA38:KLB38"/>
    <mergeCell ref="KLC38:KLD38"/>
    <mergeCell ref="KLE38:KLF38"/>
    <mergeCell ref="KLG38:KLH38"/>
    <mergeCell ref="KKO38:KKP38"/>
    <mergeCell ref="KKQ38:KKR38"/>
    <mergeCell ref="KKS38:KKT38"/>
    <mergeCell ref="KKU38:KKV38"/>
    <mergeCell ref="KKW38:KKX38"/>
    <mergeCell ref="KKE38:KKF38"/>
    <mergeCell ref="KKG38:KKH38"/>
    <mergeCell ref="KKI38:KKJ38"/>
    <mergeCell ref="KKK38:KKL38"/>
    <mergeCell ref="KKM38:KKN38"/>
    <mergeCell ref="KPE38:KPF38"/>
    <mergeCell ref="KPG38:KPH38"/>
    <mergeCell ref="KPI38:KPJ38"/>
    <mergeCell ref="KPK38:KPL38"/>
    <mergeCell ref="KPM38:KPN38"/>
    <mergeCell ref="KOU38:KOV38"/>
    <mergeCell ref="KOW38:KOX38"/>
    <mergeCell ref="KOY38:KOZ38"/>
    <mergeCell ref="KPA38:KPB38"/>
    <mergeCell ref="KPC38:KPD38"/>
    <mergeCell ref="KOK38:KOL38"/>
    <mergeCell ref="KOM38:KON38"/>
    <mergeCell ref="KOO38:KOP38"/>
    <mergeCell ref="KOQ38:KOR38"/>
    <mergeCell ref="KOS38:KOT38"/>
    <mergeCell ref="KOA38:KOB38"/>
    <mergeCell ref="KOC38:KOD38"/>
    <mergeCell ref="KOE38:KOF38"/>
    <mergeCell ref="KOG38:KOH38"/>
    <mergeCell ref="KOI38:KOJ38"/>
    <mergeCell ref="KNQ38:KNR38"/>
    <mergeCell ref="KNS38:KNT38"/>
    <mergeCell ref="KNU38:KNV38"/>
    <mergeCell ref="KNW38:KNX38"/>
    <mergeCell ref="KNY38:KNZ38"/>
    <mergeCell ref="KNG38:KNH38"/>
    <mergeCell ref="KNI38:KNJ38"/>
    <mergeCell ref="KNK38:KNL38"/>
    <mergeCell ref="KNM38:KNN38"/>
    <mergeCell ref="KNO38:KNP38"/>
    <mergeCell ref="KMW38:KMX38"/>
    <mergeCell ref="KMY38:KMZ38"/>
    <mergeCell ref="KNA38:KNB38"/>
    <mergeCell ref="KNC38:KND38"/>
    <mergeCell ref="KNE38:KNF38"/>
    <mergeCell ref="KRW38:KRX38"/>
    <mergeCell ref="KRY38:KRZ38"/>
    <mergeCell ref="KSA38:KSB38"/>
    <mergeCell ref="KSC38:KSD38"/>
    <mergeCell ref="KSE38:KSF38"/>
    <mergeCell ref="KRM38:KRN38"/>
    <mergeCell ref="KRO38:KRP38"/>
    <mergeCell ref="KRQ38:KRR38"/>
    <mergeCell ref="KRS38:KRT38"/>
    <mergeCell ref="KRU38:KRV38"/>
    <mergeCell ref="KRC38:KRD38"/>
    <mergeCell ref="KRE38:KRF38"/>
    <mergeCell ref="KRG38:KRH38"/>
    <mergeCell ref="KRI38:KRJ38"/>
    <mergeCell ref="KRK38:KRL38"/>
    <mergeCell ref="KQS38:KQT38"/>
    <mergeCell ref="KQU38:KQV38"/>
    <mergeCell ref="KQW38:KQX38"/>
    <mergeCell ref="KQY38:KQZ38"/>
    <mergeCell ref="KRA38:KRB38"/>
    <mergeCell ref="KQI38:KQJ38"/>
    <mergeCell ref="KQK38:KQL38"/>
    <mergeCell ref="KQM38:KQN38"/>
    <mergeCell ref="KQO38:KQP38"/>
    <mergeCell ref="KQQ38:KQR38"/>
    <mergeCell ref="KPY38:KPZ38"/>
    <mergeCell ref="KQA38:KQB38"/>
    <mergeCell ref="KQC38:KQD38"/>
    <mergeCell ref="KQE38:KQF38"/>
    <mergeCell ref="KQG38:KQH38"/>
    <mergeCell ref="KPO38:KPP38"/>
    <mergeCell ref="KPQ38:KPR38"/>
    <mergeCell ref="KPS38:KPT38"/>
    <mergeCell ref="KPU38:KPV38"/>
    <mergeCell ref="KPW38:KPX38"/>
    <mergeCell ref="KUO38:KUP38"/>
    <mergeCell ref="KUQ38:KUR38"/>
    <mergeCell ref="KUS38:KUT38"/>
    <mergeCell ref="KUU38:KUV38"/>
    <mergeCell ref="KUW38:KUX38"/>
    <mergeCell ref="KUE38:KUF38"/>
    <mergeCell ref="KUG38:KUH38"/>
    <mergeCell ref="KUI38:KUJ38"/>
    <mergeCell ref="KUK38:KUL38"/>
    <mergeCell ref="KUM38:KUN38"/>
    <mergeCell ref="KTU38:KTV38"/>
    <mergeCell ref="KTW38:KTX38"/>
    <mergeCell ref="KTY38:KTZ38"/>
    <mergeCell ref="KUA38:KUB38"/>
    <mergeCell ref="KUC38:KUD38"/>
    <mergeCell ref="KTK38:KTL38"/>
    <mergeCell ref="KTM38:KTN38"/>
    <mergeCell ref="KTO38:KTP38"/>
    <mergeCell ref="KTQ38:KTR38"/>
    <mergeCell ref="KTS38:KTT38"/>
    <mergeCell ref="KTA38:KTB38"/>
    <mergeCell ref="KTC38:KTD38"/>
    <mergeCell ref="KTE38:KTF38"/>
    <mergeCell ref="KTG38:KTH38"/>
    <mergeCell ref="KTI38:KTJ38"/>
    <mergeCell ref="KSQ38:KSR38"/>
    <mergeCell ref="KSS38:KST38"/>
    <mergeCell ref="KSU38:KSV38"/>
    <mergeCell ref="KSW38:KSX38"/>
    <mergeCell ref="KSY38:KSZ38"/>
    <mergeCell ref="KSG38:KSH38"/>
    <mergeCell ref="KSI38:KSJ38"/>
    <mergeCell ref="KSK38:KSL38"/>
    <mergeCell ref="KSM38:KSN38"/>
    <mergeCell ref="KSO38:KSP38"/>
    <mergeCell ref="KXG38:KXH38"/>
    <mergeCell ref="KXI38:KXJ38"/>
    <mergeCell ref="KXK38:KXL38"/>
    <mergeCell ref="KXM38:KXN38"/>
    <mergeCell ref="KXO38:KXP38"/>
    <mergeCell ref="KWW38:KWX38"/>
    <mergeCell ref="KWY38:KWZ38"/>
    <mergeCell ref="KXA38:KXB38"/>
    <mergeCell ref="KXC38:KXD38"/>
    <mergeCell ref="KXE38:KXF38"/>
    <mergeCell ref="KWM38:KWN38"/>
    <mergeCell ref="KWO38:KWP38"/>
    <mergeCell ref="KWQ38:KWR38"/>
    <mergeCell ref="KWS38:KWT38"/>
    <mergeCell ref="KWU38:KWV38"/>
    <mergeCell ref="KWC38:KWD38"/>
    <mergeCell ref="KWE38:KWF38"/>
    <mergeCell ref="KWG38:KWH38"/>
    <mergeCell ref="KWI38:KWJ38"/>
    <mergeCell ref="KWK38:KWL38"/>
    <mergeCell ref="KVS38:KVT38"/>
    <mergeCell ref="KVU38:KVV38"/>
    <mergeCell ref="KVW38:KVX38"/>
    <mergeCell ref="KVY38:KVZ38"/>
    <mergeCell ref="KWA38:KWB38"/>
    <mergeCell ref="KVI38:KVJ38"/>
    <mergeCell ref="KVK38:KVL38"/>
    <mergeCell ref="KVM38:KVN38"/>
    <mergeCell ref="KVO38:KVP38"/>
    <mergeCell ref="KVQ38:KVR38"/>
    <mergeCell ref="KUY38:KUZ38"/>
    <mergeCell ref="KVA38:KVB38"/>
    <mergeCell ref="KVC38:KVD38"/>
    <mergeCell ref="KVE38:KVF38"/>
    <mergeCell ref="KVG38:KVH38"/>
    <mergeCell ref="KZY38:KZZ38"/>
    <mergeCell ref="LAA38:LAB38"/>
    <mergeCell ref="LAC38:LAD38"/>
    <mergeCell ref="LAE38:LAF38"/>
    <mergeCell ref="LAG38:LAH38"/>
    <mergeCell ref="KZO38:KZP38"/>
    <mergeCell ref="KZQ38:KZR38"/>
    <mergeCell ref="KZS38:KZT38"/>
    <mergeCell ref="KZU38:KZV38"/>
    <mergeCell ref="KZW38:KZX38"/>
    <mergeCell ref="KZE38:KZF38"/>
    <mergeCell ref="KZG38:KZH38"/>
    <mergeCell ref="KZI38:KZJ38"/>
    <mergeCell ref="KZK38:KZL38"/>
    <mergeCell ref="KZM38:KZN38"/>
    <mergeCell ref="KYU38:KYV38"/>
    <mergeCell ref="KYW38:KYX38"/>
    <mergeCell ref="KYY38:KYZ38"/>
    <mergeCell ref="KZA38:KZB38"/>
    <mergeCell ref="KZC38:KZD38"/>
    <mergeCell ref="KYK38:KYL38"/>
    <mergeCell ref="KYM38:KYN38"/>
    <mergeCell ref="KYO38:KYP38"/>
    <mergeCell ref="KYQ38:KYR38"/>
    <mergeCell ref="KYS38:KYT38"/>
    <mergeCell ref="KYA38:KYB38"/>
    <mergeCell ref="KYC38:KYD38"/>
    <mergeCell ref="KYE38:KYF38"/>
    <mergeCell ref="KYG38:KYH38"/>
    <mergeCell ref="KYI38:KYJ38"/>
    <mergeCell ref="KXQ38:KXR38"/>
    <mergeCell ref="KXS38:KXT38"/>
    <mergeCell ref="KXU38:KXV38"/>
    <mergeCell ref="KXW38:KXX38"/>
    <mergeCell ref="KXY38:KXZ38"/>
    <mergeCell ref="LCQ38:LCR38"/>
    <mergeCell ref="LCS38:LCT38"/>
    <mergeCell ref="LCU38:LCV38"/>
    <mergeCell ref="LCW38:LCX38"/>
    <mergeCell ref="LCY38:LCZ38"/>
    <mergeCell ref="LCG38:LCH38"/>
    <mergeCell ref="LCI38:LCJ38"/>
    <mergeCell ref="LCK38:LCL38"/>
    <mergeCell ref="LCM38:LCN38"/>
    <mergeCell ref="LCO38:LCP38"/>
    <mergeCell ref="LBW38:LBX38"/>
    <mergeCell ref="LBY38:LBZ38"/>
    <mergeCell ref="LCA38:LCB38"/>
    <mergeCell ref="LCC38:LCD38"/>
    <mergeCell ref="LCE38:LCF38"/>
    <mergeCell ref="LBM38:LBN38"/>
    <mergeCell ref="LBO38:LBP38"/>
    <mergeCell ref="LBQ38:LBR38"/>
    <mergeCell ref="LBS38:LBT38"/>
    <mergeCell ref="LBU38:LBV38"/>
    <mergeCell ref="LBC38:LBD38"/>
    <mergeCell ref="LBE38:LBF38"/>
    <mergeCell ref="LBG38:LBH38"/>
    <mergeCell ref="LBI38:LBJ38"/>
    <mergeCell ref="LBK38:LBL38"/>
    <mergeCell ref="LAS38:LAT38"/>
    <mergeCell ref="LAU38:LAV38"/>
    <mergeCell ref="LAW38:LAX38"/>
    <mergeCell ref="LAY38:LAZ38"/>
    <mergeCell ref="LBA38:LBB38"/>
    <mergeCell ref="LAI38:LAJ38"/>
    <mergeCell ref="LAK38:LAL38"/>
    <mergeCell ref="LAM38:LAN38"/>
    <mergeCell ref="LAO38:LAP38"/>
    <mergeCell ref="LAQ38:LAR38"/>
    <mergeCell ref="LFI38:LFJ38"/>
    <mergeCell ref="LFK38:LFL38"/>
    <mergeCell ref="LFM38:LFN38"/>
    <mergeCell ref="LFO38:LFP38"/>
    <mergeCell ref="LFQ38:LFR38"/>
    <mergeCell ref="LEY38:LEZ38"/>
    <mergeCell ref="LFA38:LFB38"/>
    <mergeCell ref="LFC38:LFD38"/>
    <mergeCell ref="LFE38:LFF38"/>
    <mergeCell ref="LFG38:LFH38"/>
    <mergeCell ref="LEO38:LEP38"/>
    <mergeCell ref="LEQ38:LER38"/>
    <mergeCell ref="LES38:LET38"/>
    <mergeCell ref="LEU38:LEV38"/>
    <mergeCell ref="LEW38:LEX38"/>
    <mergeCell ref="LEE38:LEF38"/>
    <mergeCell ref="LEG38:LEH38"/>
    <mergeCell ref="LEI38:LEJ38"/>
    <mergeCell ref="LEK38:LEL38"/>
    <mergeCell ref="LEM38:LEN38"/>
    <mergeCell ref="LDU38:LDV38"/>
    <mergeCell ref="LDW38:LDX38"/>
    <mergeCell ref="LDY38:LDZ38"/>
    <mergeCell ref="LEA38:LEB38"/>
    <mergeCell ref="LEC38:LED38"/>
    <mergeCell ref="LDK38:LDL38"/>
    <mergeCell ref="LDM38:LDN38"/>
    <mergeCell ref="LDO38:LDP38"/>
    <mergeCell ref="LDQ38:LDR38"/>
    <mergeCell ref="LDS38:LDT38"/>
    <mergeCell ref="LDA38:LDB38"/>
    <mergeCell ref="LDC38:LDD38"/>
    <mergeCell ref="LDE38:LDF38"/>
    <mergeCell ref="LDG38:LDH38"/>
    <mergeCell ref="LDI38:LDJ38"/>
    <mergeCell ref="LIA38:LIB38"/>
    <mergeCell ref="LIC38:LID38"/>
    <mergeCell ref="LIE38:LIF38"/>
    <mergeCell ref="LIG38:LIH38"/>
    <mergeCell ref="LII38:LIJ38"/>
    <mergeCell ref="LHQ38:LHR38"/>
    <mergeCell ref="LHS38:LHT38"/>
    <mergeCell ref="LHU38:LHV38"/>
    <mergeCell ref="LHW38:LHX38"/>
    <mergeCell ref="LHY38:LHZ38"/>
    <mergeCell ref="LHG38:LHH38"/>
    <mergeCell ref="LHI38:LHJ38"/>
    <mergeCell ref="LHK38:LHL38"/>
    <mergeCell ref="LHM38:LHN38"/>
    <mergeCell ref="LHO38:LHP38"/>
    <mergeCell ref="LGW38:LGX38"/>
    <mergeCell ref="LGY38:LGZ38"/>
    <mergeCell ref="LHA38:LHB38"/>
    <mergeCell ref="LHC38:LHD38"/>
    <mergeCell ref="LHE38:LHF38"/>
    <mergeCell ref="LGM38:LGN38"/>
    <mergeCell ref="LGO38:LGP38"/>
    <mergeCell ref="LGQ38:LGR38"/>
    <mergeCell ref="LGS38:LGT38"/>
    <mergeCell ref="LGU38:LGV38"/>
    <mergeCell ref="LGC38:LGD38"/>
    <mergeCell ref="LGE38:LGF38"/>
    <mergeCell ref="LGG38:LGH38"/>
    <mergeCell ref="LGI38:LGJ38"/>
    <mergeCell ref="LGK38:LGL38"/>
    <mergeCell ref="LFS38:LFT38"/>
    <mergeCell ref="LFU38:LFV38"/>
    <mergeCell ref="LFW38:LFX38"/>
    <mergeCell ref="LFY38:LFZ38"/>
    <mergeCell ref="LGA38:LGB38"/>
    <mergeCell ref="LKS38:LKT38"/>
    <mergeCell ref="LKU38:LKV38"/>
    <mergeCell ref="LKW38:LKX38"/>
    <mergeCell ref="LKY38:LKZ38"/>
    <mergeCell ref="LLA38:LLB38"/>
    <mergeCell ref="LKI38:LKJ38"/>
    <mergeCell ref="LKK38:LKL38"/>
    <mergeCell ref="LKM38:LKN38"/>
    <mergeCell ref="LKO38:LKP38"/>
    <mergeCell ref="LKQ38:LKR38"/>
    <mergeCell ref="LJY38:LJZ38"/>
    <mergeCell ref="LKA38:LKB38"/>
    <mergeCell ref="LKC38:LKD38"/>
    <mergeCell ref="LKE38:LKF38"/>
    <mergeCell ref="LKG38:LKH38"/>
    <mergeCell ref="LJO38:LJP38"/>
    <mergeCell ref="LJQ38:LJR38"/>
    <mergeCell ref="LJS38:LJT38"/>
    <mergeCell ref="LJU38:LJV38"/>
    <mergeCell ref="LJW38:LJX38"/>
    <mergeCell ref="LJE38:LJF38"/>
    <mergeCell ref="LJG38:LJH38"/>
    <mergeCell ref="LJI38:LJJ38"/>
    <mergeCell ref="LJK38:LJL38"/>
    <mergeCell ref="LJM38:LJN38"/>
    <mergeCell ref="LIU38:LIV38"/>
    <mergeCell ref="LIW38:LIX38"/>
    <mergeCell ref="LIY38:LIZ38"/>
    <mergeCell ref="LJA38:LJB38"/>
    <mergeCell ref="LJC38:LJD38"/>
    <mergeCell ref="LIK38:LIL38"/>
    <mergeCell ref="LIM38:LIN38"/>
    <mergeCell ref="LIO38:LIP38"/>
    <mergeCell ref="LIQ38:LIR38"/>
    <mergeCell ref="LIS38:LIT38"/>
    <mergeCell ref="LNK38:LNL38"/>
    <mergeCell ref="LNM38:LNN38"/>
    <mergeCell ref="LNO38:LNP38"/>
    <mergeCell ref="LNQ38:LNR38"/>
    <mergeCell ref="LNS38:LNT38"/>
    <mergeCell ref="LNA38:LNB38"/>
    <mergeCell ref="LNC38:LND38"/>
    <mergeCell ref="LNE38:LNF38"/>
    <mergeCell ref="LNG38:LNH38"/>
    <mergeCell ref="LNI38:LNJ38"/>
    <mergeCell ref="LMQ38:LMR38"/>
    <mergeCell ref="LMS38:LMT38"/>
    <mergeCell ref="LMU38:LMV38"/>
    <mergeCell ref="LMW38:LMX38"/>
    <mergeCell ref="LMY38:LMZ38"/>
    <mergeCell ref="LMG38:LMH38"/>
    <mergeCell ref="LMI38:LMJ38"/>
    <mergeCell ref="LMK38:LML38"/>
    <mergeCell ref="LMM38:LMN38"/>
    <mergeCell ref="LMO38:LMP38"/>
    <mergeCell ref="LLW38:LLX38"/>
    <mergeCell ref="LLY38:LLZ38"/>
    <mergeCell ref="LMA38:LMB38"/>
    <mergeCell ref="LMC38:LMD38"/>
    <mergeCell ref="LME38:LMF38"/>
    <mergeCell ref="LLM38:LLN38"/>
    <mergeCell ref="LLO38:LLP38"/>
    <mergeCell ref="LLQ38:LLR38"/>
    <mergeCell ref="LLS38:LLT38"/>
    <mergeCell ref="LLU38:LLV38"/>
    <mergeCell ref="LLC38:LLD38"/>
    <mergeCell ref="LLE38:LLF38"/>
    <mergeCell ref="LLG38:LLH38"/>
    <mergeCell ref="LLI38:LLJ38"/>
    <mergeCell ref="LLK38:LLL38"/>
    <mergeCell ref="LQC38:LQD38"/>
    <mergeCell ref="LQE38:LQF38"/>
    <mergeCell ref="LQG38:LQH38"/>
    <mergeCell ref="LQI38:LQJ38"/>
    <mergeCell ref="LQK38:LQL38"/>
    <mergeCell ref="LPS38:LPT38"/>
    <mergeCell ref="LPU38:LPV38"/>
    <mergeCell ref="LPW38:LPX38"/>
    <mergeCell ref="LPY38:LPZ38"/>
    <mergeCell ref="LQA38:LQB38"/>
    <mergeCell ref="LPI38:LPJ38"/>
    <mergeCell ref="LPK38:LPL38"/>
    <mergeCell ref="LPM38:LPN38"/>
    <mergeCell ref="LPO38:LPP38"/>
    <mergeCell ref="LPQ38:LPR38"/>
    <mergeCell ref="LOY38:LOZ38"/>
    <mergeCell ref="LPA38:LPB38"/>
    <mergeCell ref="LPC38:LPD38"/>
    <mergeCell ref="LPE38:LPF38"/>
    <mergeCell ref="LPG38:LPH38"/>
    <mergeCell ref="LOO38:LOP38"/>
    <mergeCell ref="LOQ38:LOR38"/>
    <mergeCell ref="LOS38:LOT38"/>
    <mergeCell ref="LOU38:LOV38"/>
    <mergeCell ref="LOW38:LOX38"/>
    <mergeCell ref="LOE38:LOF38"/>
    <mergeCell ref="LOG38:LOH38"/>
    <mergeCell ref="LOI38:LOJ38"/>
    <mergeCell ref="LOK38:LOL38"/>
    <mergeCell ref="LOM38:LON38"/>
    <mergeCell ref="LNU38:LNV38"/>
    <mergeCell ref="LNW38:LNX38"/>
    <mergeCell ref="LNY38:LNZ38"/>
    <mergeCell ref="LOA38:LOB38"/>
    <mergeCell ref="LOC38:LOD38"/>
    <mergeCell ref="LSU38:LSV38"/>
    <mergeCell ref="LSW38:LSX38"/>
    <mergeCell ref="LSY38:LSZ38"/>
    <mergeCell ref="LTA38:LTB38"/>
    <mergeCell ref="LTC38:LTD38"/>
    <mergeCell ref="LSK38:LSL38"/>
    <mergeCell ref="LSM38:LSN38"/>
    <mergeCell ref="LSO38:LSP38"/>
    <mergeCell ref="LSQ38:LSR38"/>
    <mergeCell ref="LSS38:LST38"/>
    <mergeCell ref="LSA38:LSB38"/>
    <mergeCell ref="LSC38:LSD38"/>
    <mergeCell ref="LSE38:LSF38"/>
    <mergeCell ref="LSG38:LSH38"/>
    <mergeCell ref="LSI38:LSJ38"/>
    <mergeCell ref="LRQ38:LRR38"/>
    <mergeCell ref="LRS38:LRT38"/>
    <mergeCell ref="LRU38:LRV38"/>
    <mergeCell ref="LRW38:LRX38"/>
    <mergeCell ref="LRY38:LRZ38"/>
    <mergeCell ref="LRG38:LRH38"/>
    <mergeCell ref="LRI38:LRJ38"/>
    <mergeCell ref="LRK38:LRL38"/>
    <mergeCell ref="LRM38:LRN38"/>
    <mergeCell ref="LRO38:LRP38"/>
    <mergeCell ref="LQW38:LQX38"/>
    <mergeCell ref="LQY38:LQZ38"/>
    <mergeCell ref="LRA38:LRB38"/>
    <mergeCell ref="LRC38:LRD38"/>
    <mergeCell ref="LRE38:LRF38"/>
    <mergeCell ref="LQM38:LQN38"/>
    <mergeCell ref="LQO38:LQP38"/>
    <mergeCell ref="LQQ38:LQR38"/>
    <mergeCell ref="LQS38:LQT38"/>
    <mergeCell ref="LQU38:LQV38"/>
    <mergeCell ref="LVM38:LVN38"/>
    <mergeCell ref="LVO38:LVP38"/>
    <mergeCell ref="LVQ38:LVR38"/>
    <mergeCell ref="LVS38:LVT38"/>
    <mergeCell ref="LVU38:LVV38"/>
    <mergeCell ref="LVC38:LVD38"/>
    <mergeCell ref="LVE38:LVF38"/>
    <mergeCell ref="LVG38:LVH38"/>
    <mergeCell ref="LVI38:LVJ38"/>
    <mergeCell ref="LVK38:LVL38"/>
    <mergeCell ref="LUS38:LUT38"/>
    <mergeCell ref="LUU38:LUV38"/>
    <mergeCell ref="LUW38:LUX38"/>
    <mergeCell ref="LUY38:LUZ38"/>
    <mergeCell ref="LVA38:LVB38"/>
    <mergeCell ref="LUI38:LUJ38"/>
    <mergeCell ref="LUK38:LUL38"/>
    <mergeCell ref="LUM38:LUN38"/>
    <mergeCell ref="LUO38:LUP38"/>
    <mergeCell ref="LUQ38:LUR38"/>
    <mergeCell ref="LTY38:LTZ38"/>
    <mergeCell ref="LUA38:LUB38"/>
    <mergeCell ref="LUC38:LUD38"/>
    <mergeCell ref="LUE38:LUF38"/>
    <mergeCell ref="LUG38:LUH38"/>
    <mergeCell ref="LTO38:LTP38"/>
    <mergeCell ref="LTQ38:LTR38"/>
    <mergeCell ref="LTS38:LTT38"/>
    <mergeCell ref="LTU38:LTV38"/>
    <mergeCell ref="LTW38:LTX38"/>
    <mergeCell ref="LTE38:LTF38"/>
    <mergeCell ref="LTG38:LTH38"/>
    <mergeCell ref="LTI38:LTJ38"/>
    <mergeCell ref="LTK38:LTL38"/>
    <mergeCell ref="LTM38:LTN38"/>
    <mergeCell ref="LYE38:LYF38"/>
    <mergeCell ref="LYG38:LYH38"/>
    <mergeCell ref="LYI38:LYJ38"/>
    <mergeCell ref="LYK38:LYL38"/>
    <mergeCell ref="LYM38:LYN38"/>
    <mergeCell ref="LXU38:LXV38"/>
    <mergeCell ref="LXW38:LXX38"/>
    <mergeCell ref="LXY38:LXZ38"/>
    <mergeCell ref="LYA38:LYB38"/>
    <mergeCell ref="LYC38:LYD38"/>
    <mergeCell ref="LXK38:LXL38"/>
    <mergeCell ref="LXM38:LXN38"/>
    <mergeCell ref="LXO38:LXP38"/>
    <mergeCell ref="LXQ38:LXR38"/>
    <mergeCell ref="LXS38:LXT38"/>
    <mergeCell ref="LXA38:LXB38"/>
    <mergeCell ref="LXC38:LXD38"/>
    <mergeCell ref="LXE38:LXF38"/>
    <mergeCell ref="LXG38:LXH38"/>
    <mergeCell ref="LXI38:LXJ38"/>
    <mergeCell ref="LWQ38:LWR38"/>
    <mergeCell ref="LWS38:LWT38"/>
    <mergeCell ref="LWU38:LWV38"/>
    <mergeCell ref="LWW38:LWX38"/>
    <mergeCell ref="LWY38:LWZ38"/>
    <mergeCell ref="LWG38:LWH38"/>
    <mergeCell ref="LWI38:LWJ38"/>
    <mergeCell ref="LWK38:LWL38"/>
    <mergeCell ref="LWM38:LWN38"/>
    <mergeCell ref="LWO38:LWP38"/>
    <mergeCell ref="LVW38:LVX38"/>
    <mergeCell ref="LVY38:LVZ38"/>
    <mergeCell ref="LWA38:LWB38"/>
    <mergeCell ref="LWC38:LWD38"/>
    <mergeCell ref="LWE38:LWF38"/>
    <mergeCell ref="MAW38:MAX38"/>
    <mergeCell ref="MAY38:MAZ38"/>
    <mergeCell ref="MBA38:MBB38"/>
    <mergeCell ref="MBC38:MBD38"/>
    <mergeCell ref="MBE38:MBF38"/>
    <mergeCell ref="MAM38:MAN38"/>
    <mergeCell ref="MAO38:MAP38"/>
    <mergeCell ref="MAQ38:MAR38"/>
    <mergeCell ref="MAS38:MAT38"/>
    <mergeCell ref="MAU38:MAV38"/>
    <mergeCell ref="MAC38:MAD38"/>
    <mergeCell ref="MAE38:MAF38"/>
    <mergeCell ref="MAG38:MAH38"/>
    <mergeCell ref="MAI38:MAJ38"/>
    <mergeCell ref="MAK38:MAL38"/>
    <mergeCell ref="LZS38:LZT38"/>
    <mergeCell ref="LZU38:LZV38"/>
    <mergeCell ref="LZW38:LZX38"/>
    <mergeCell ref="LZY38:LZZ38"/>
    <mergeCell ref="MAA38:MAB38"/>
    <mergeCell ref="LZI38:LZJ38"/>
    <mergeCell ref="LZK38:LZL38"/>
    <mergeCell ref="LZM38:LZN38"/>
    <mergeCell ref="LZO38:LZP38"/>
    <mergeCell ref="LZQ38:LZR38"/>
    <mergeCell ref="LYY38:LYZ38"/>
    <mergeCell ref="LZA38:LZB38"/>
    <mergeCell ref="LZC38:LZD38"/>
    <mergeCell ref="LZE38:LZF38"/>
    <mergeCell ref="LZG38:LZH38"/>
    <mergeCell ref="LYO38:LYP38"/>
    <mergeCell ref="LYQ38:LYR38"/>
    <mergeCell ref="LYS38:LYT38"/>
    <mergeCell ref="LYU38:LYV38"/>
    <mergeCell ref="LYW38:LYX38"/>
    <mergeCell ref="MDO38:MDP38"/>
    <mergeCell ref="MDQ38:MDR38"/>
    <mergeCell ref="MDS38:MDT38"/>
    <mergeCell ref="MDU38:MDV38"/>
    <mergeCell ref="MDW38:MDX38"/>
    <mergeCell ref="MDE38:MDF38"/>
    <mergeCell ref="MDG38:MDH38"/>
    <mergeCell ref="MDI38:MDJ38"/>
    <mergeCell ref="MDK38:MDL38"/>
    <mergeCell ref="MDM38:MDN38"/>
    <mergeCell ref="MCU38:MCV38"/>
    <mergeCell ref="MCW38:MCX38"/>
    <mergeCell ref="MCY38:MCZ38"/>
    <mergeCell ref="MDA38:MDB38"/>
    <mergeCell ref="MDC38:MDD38"/>
    <mergeCell ref="MCK38:MCL38"/>
    <mergeCell ref="MCM38:MCN38"/>
    <mergeCell ref="MCO38:MCP38"/>
    <mergeCell ref="MCQ38:MCR38"/>
    <mergeCell ref="MCS38:MCT38"/>
    <mergeCell ref="MCA38:MCB38"/>
    <mergeCell ref="MCC38:MCD38"/>
    <mergeCell ref="MCE38:MCF38"/>
    <mergeCell ref="MCG38:MCH38"/>
    <mergeCell ref="MCI38:MCJ38"/>
    <mergeCell ref="MBQ38:MBR38"/>
    <mergeCell ref="MBS38:MBT38"/>
    <mergeCell ref="MBU38:MBV38"/>
    <mergeCell ref="MBW38:MBX38"/>
    <mergeCell ref="MBY38:MBZ38"/>
    <mergeCell ref="MBG38:MBH38"/>
    <mergeCell ref="MBI38:MBJ38"/>
    <mergeCell ref="MBK38:MBL38"/>
    <mergeCell ref="MBM38:MBN38"/>
    <mergeCell ref="MBO38:MBP38"/>
    <mergeCell ref="MGG38:MGH38"/>
    <mergeCell ref="MGI38:MGJ38"/>
    <mergeCell ref="MGK38:MGL38"/>
    <mergeCell ref="MGM38:MGN38"/>
    <mergeCell ref="MGO38:MGP38"/>
    <mergeCell ref="MFW38:MFX38"/>
    <mergeCell ref="MFY38:MFZ38"/>
    <mergeCell ref="MGA38:MGB38"/>
    <mergeCell ref="MGC38:MGD38"/>
    <mergeCell ref="MGE38:MGF38"/>
    <mergeCell ref="MFM38:MFN38"/>
    <mergeCell ref="MFO38:MFP38"/>
    <mergeCell ref="MFQ38:MFR38"/>
    <mergeCell ref="MFS38:MFT38"/>
    <mergeCell ref="MFU38:MFV38"/>
    <mergeCell ref="MFC38:MFD38"/>
    <mergeCell ref="MFE38:MFF38"/>
    <mergeCell ref="MFG38:MFH38"/>
    <mergeCell ref="MFI38:MFJ38"/>
    <mergeCell ref="MFK38:MFL38"/>
    <mergeCell ref="MES38:MET38"/>
    <mergeCell ref="MEU38:MEV38"/>
    <mergeCell ref="MEW38:MEX38"/>
    <mergeCell ref="MEY38:MEZ38"/>
    <mergeCell ref="MFA38:MFB38"/>
    <mergeCell ref="MEI38:MEJ38"/>
    <mergeCell ref="MEK38:MEL38"/>
    <mergeCell ref="MEM38:MEN38"/>
    <mergeCell ref="MEO38:MEP38"/>
    <mergeCell ref="MEQ38:MER38"/>
    <mergeCell ref="MDY38:MDZ38"/>
    <mergeCell ref="MEA38:MEB38"/>
    <mergeCell ref="MEC38:MED38"/>
    <mergeCell ref="MEE38:MEF38"/>
    <mergeCell ref="MEG38:MEH38"/>
    <mergeCell ref="MIY38:MIZ38"/>
    <mergeCell ref="MJA38:MJB38"/>
    <mergeCell ref="MJC38:MJD38"/>
    <mergeCell ref="MJE38:MJF38"/>
    <mergeCell ref="MJG38:MJH38"/>
    <mergeCell ref="MIO38:MIP38"/>
    <mergeCell ref="MIQ38:MIR38"/>
    <mergeCell ref="MIS38:MIT38"/>
    <mergeCell ref="MIU38:MIV38"/>
    <mergeCell ref="MIW38:MIX38"/>
    <mergeCell ref="MIE38:MIF38"/>
    <mergeCell ref="MIG38:MIH38"/>
    <mergeCell ref="MII38:MIJ38"/>
    <mergeCell ref="MIK38:MIL38"/>
    <mergeCell ref="MIM38:MIN38"/>
    <mergeCell ref="MHU38:MHV38"/>
    <mergeCell ref="MHW38:MHX38"/>
    <mergeCell ref="MHY38:MHZ38"/>
    <mergeCell ref="MIA38:MIB38"/>
    <mergeCell ref="MIC38:MID38"/>
    <mergeCell ref="MHK38:MHL38"/>
    <mergeCell ref="MHM38:MHN38"/>
    <mergeCell ref="MHO38:MHP38"/>
    <mergeCell ref="MHQ38:MHR38"/>
    <mergeCell ref="MHS38:MHT38"/>
    <mergeCell ref="MHA38:MHB38"/>
    <mergeCell ref="MHC38:MHD38"/>
    <mergeCell ref="MHE38:MHF38"/>
    <mergeCell ref="MHG38:MHH38"/>
    <mergeCell ref="MHI38:MHJ38"/>
    <mergeCell ref="MGQ38:MGR38"/>
    <mergeCell ref="MGS38:MGT38"/>
    <mergeCell ref="MGU38:MGV38"/>
    <mergeCell ref="MGW38:MGX38"/>
    <mergeCell ref="MGY38:MGZ38"/>
    <mergeCell ref="MLQ38:MLR38"/>
    <mergeCell ref="MLS38:MLT38"/>
    <mergeCell ref="MLU38:MLV38"/>
    <mergeCell ref="MLW38:MLX38"/>
    <mergeCell ref="MLY38:MLZ38"/>
    <mergeCell ref="MLG38:MLH38"/>
    <mergeCell ref="MLI38:MLJ38"/>
    <mergeCell ref="MLK38:MLL38"/>
    <mergeCell ref="MLM38:MLN38"/>
    <mergeCell ref="MLO38:MLP38"/>
    <mergeCell ref="MKW38:MKX38"/>
    <mergeCell ref="MKY38:MKZ38"/>
    <mergeCell ref="MLA38:MLB38"/>
    <mergeCell ref="MLC38:MLD38"/>
    <mergeCell ref="MLE38:MLF38"/>
    <mergeCell ref="MKM38:MKN38"/>
    <mergeCell ref="MKO38:MKP38"/>
    <mergeCell ref="MKQ38:MKR38"/>
    <mergeCell ref="MKS38:MKT38"/>
    <mergeCell ref="MKU38:MKV38"/>
    <mergeCell ref="MKC38:MKD38"/>
    <mergeCell ref="MKE38:MKF38"/>
    <mergeCell ref="MKG38:MKH38"/>
    <mergeCell ref="MKI38:MKJ38"/>
    <mergeCell ref="MKK38:MKL38"/>
    <mergeCell ref="MJS38:MJT38"/>
    <mergeCell ref="MJU38:MJV38"/>
    <mergeCell ref="MJW38:MJX38"/>
    <mergeCell ref="MJY38:MJZ38"/>
    <mergeCell ref="MKA38:MKB38"/>
    <mergeCell ref="MJI38:MJJ38"/>
    <mergeCell ref="MJK38:MJL38"/>
    <mergeCell ref="MJM38:MJN38"/>
    <mergeCell ref="MJO38:MJP38"/>
    <mergeCell ref="MJQ38:MJR38"/>
    <mergeCell ref="MOI38:MOJ38"/>
    <mergeCell ref="MOK38:MOL38"/>
    <mergeCell ref="MOM38:MON38"/>
    <mergeCell ref="MOO38:MOP38"/>
    <mergeCell ref="MOQ38:MOR38"/>
    <mergeCell ref="MNY38:MNZ38"/>
    <mergeCell ref="MOA38:MOB38"/>
    <mergeCell ref="MOC38:MOD38"/>
    <mergeCell ref="MOE38:MOF38"/>
    <mergeCell ref="MOG38:MOH38"/>
    <mergeCell ref="MNO38:MNP38"/>
    <mergeCell ref="MNQ38:MNR38"/>
    <mergeCell ref="MNS38:MNT38"/>
    <mergeCell ref="MNU38:MNV38"/>
    <mergeCell ref="MNW38:MNX38"/>
    <mergeCell ref="MNE38:MNF38"/>
    <mergeCell ref="MNG38:MNH38"/>
    <mergeCell ref="MNI38:MNJ38"/>
    <mergeCell ref="MNK38:MNL38"/>
    <mergeCell ref="MNM38:MNN38"/>
    <mergeCell ref="MMU38:MMV38"/>
    <mergeCell ref="MMW38:MMX38"/>
    <mergeCell ref="MMY38:MMZ38"/>
    <mergeCell ref="MNA38:MNB38"/>
    <mergeCell ref="MNC38:MND38"/>
    <mergeCell ref="MMK38:MML38"/>
    <mergeCell ref="MMM38:MMN38"/>
    <mergeCell ref="MMO38:MMP38"/>
    <mergeCell ref="MMQ38:MMR38"/>
    <mergeCell ref="MMS38:MMT38"/>
    <mergeCell ref="MMA38:MMB38"/>
    <mergeCell ref="MMC38:MMD38"/>
    <mergeCell ref="MME38:MMF38"/>
    <mergeCell ref="MMG38:MMH38"/>
    <mergeCell ref="MMI38:MMJ38"/>
    <mergeCell ref="MRA38:MRB38"/>
    <mergeCell ref="MRC38:MRD38"/>
    <mergeCell ref="MRE38:MRF38"/>
    <mergeCell ref="MRG38:MRH38"/>
    <mergeCell ref="MRI38:MRJ38"/>
    <mergeCell ref="MQQ38:MQR38"/>
    <mergeCell ref="MQS38:MQT38"/>
    <mergeCell ref="MQU38:MQV38"/>
    <mergeCell ref="MQW38:MQX38"/>
    <mergeCell ref="MQY38:MQZ38"/>
    <mergeCell ref="MQG38:MQH38"/>
    <mergeCell ref="MQI38:MQJ38"/>
    <mergeCell ref="MQK38:MQL38"/>
    <mergeCell ref="MQM38:MQN38"/>
    <mergeCell ref="MQO38:MQP38"/>
    <mergeCell ref="MPW38:MPX38"/>
    <mergeCell ref="MPY38:MPZ38"/>
    <mergeCell ref="MQA38:MQB38"/>
    <mergeCell ref="MQC38:MQD38"/>
    <mergeCell ref="MQE38:MQF38"/>
    <mergeCell ref="MPM38:MPN38"/>
    <mergeCell ref="MPO38:MPP38"/>
    <mergeCell ref="MPQ38:MPR38"/>
    <mergeCell ref="MPS38:MPT38"/>
    <mergeCell ref="MPU38:MPV38"/>
    <mergeCell ref="MPC38:MPD38"/>
    <mergeCell ref="MPE38:MPF38"/>
    <mergeCell ref="MPG38:MPH38"/>
    <mergeCell ref="MPI38:MPJ38"/>
    <mergeCell ref="MPK38:MPL38"/>
    <mergeCell ref="MOS38:MOT38"/>
    <mergeCell ref="MOU38:MOV38"/>
    <mergeCell ref="MOW38:MOX38"/>
    <mergeCell ref="MOY38:MOZ38"/>
    <mergeCell ref="MPA38:MPB38"/>
    <mergeCell ref="MTS38:MTT38"/>
    <mergeCell ref="MTU38:MTV38"/>
    <mergeCell ref="MTW38:MTX38"/>
    <mergeCell ref="MTY38:MTZ38"/>
    <mergeCell ref="MUA38:MUB38"/>
    <mergeCell ref="MTI38:MTJ38"/>
    <mergeCell ref="MTK38:MTL38"/>
    <mergeCell ref="MTM38:MTN38"/>
    <mergeCell ref="MTO38:MTP38"/>
    <mergeCell ref="MTQ38:MTR38"/>
    <mergeCell ref="MSY38:MSZ38"/>
    <mergeCell ref="MTA38:MTB38"/>
    <mergeCell ref="MTC38:MTD38"/>
    <mergeCell ref="MTE38:MTF38"/>
    <mergeCell ref="MTG38:MTH38"/>
    <mergeCell ref="MSO38:MSP38"/>
    <mergeCell ref="MSQ38:MSR38"/>
    <mergeCell ref="MSS38:MST38"/>
    <mergeCell ref="MSU38:MSV38"/>
    <mergeCell ref="MSW38:MSX38"/>
    <mergeCell ref="MSE38:MSF38"/>
    <mergeCell ref="MSG38:MSH38"/>
    <mergeCell ref="MSI38:MSJ38"/>
    <mergeCell ref="MSK38:MSL38"/>
    <mergeCell ref="MSM38:MSN38"/>
    <mergeCell ref="MRU38:MRV38"/>
    <mergeCell ref="MRW38:MRX38"/>
    <mergeCell ref="MRY38:MRZ38"/>
    <mergeCell ref="MSA38:MSB38"/>
    <mergeCell ref="MSC38:MSD38"/>
    <mergeCell ref="MRK38:MRL38"/>
    <mergeCell ref="MRM38:MRN38"/>
    <mergeCell ref="MRO38:MRP38"/>
    <mergeCell ref="MRQ38:MRR38"/>
    <mergeCell ref="MRS38:MRT38"/>
    <mergeCell ref="MWK38:MWL38"/>
    <mergeCell ref="MWM38:MWN38"/>
    <mergeCell ref="MWO38:MWP38"/>
    <mergeCell ref="MWQ38:MWR38"/>
    <mergeCell ref="MWS38:MWT38"/>
    <mergeCell ref="MWA38:MWB38"/>
    <mergeCell ref="MWC38:MWD38"/>
    <mergeCell ref="MWE38:MWF38"/>
    <mergeCell ref="MWG38:MWH38"/>
    <mergeCell ref="MWI38:MWJ38"/>
    <mergeCell ref="MVQ38:MVR38"/>
    <mergeCell ref="MVS38:MVT38"/>
    <mergeCell ref="MVU38:MVV38"/>
    <mergeCell ref="MVW38:MVX38"/>
    <mergeCell ref="MVY38:MVZ38"/>
    <mergeCell ref="MVG38:MVH38"/>
    <mergeCell ref="MVI38:MVJ38"/>
    <mergeCell ref="MVK38:MVL38"/>
    <mergeCell ref="MVM38:MVN38"/>
    <mergeCell ref="MVO38:MVP38"/>
    <mergeCell ref="MUW38:MUX38"/>
    <mergeCell ref="MUY38:MUZ38"/>
    <mergeCell ref="MVA38:MVB38"/>
    <mergeCell ref="MVC38:MVD38"/>
    <mergeCell ref="MVE38:MVF38"/>
    <mergeCell ref="MUM38:MUN38"/>
    <mergeCell ref="MUO38:MUP38"/>
    <mergeCell ref="MUQ38:MUR38"/>
    <mergeCell ref="MUS38:MUT38"/>
    <mergeCell ref="MUU38:MUV38"/>
    <mergeCell ref="MUC38:MUD38"/>
    <mergeCell ref="MUE38:MUF38"/>
    <mergeCell ref="MUG38:MUH38"/>
    <mergeCell ref="MUI38:MUJ38"/>
    <mergeCell ref="MUK38:MUL38"/>
    <mergeCell ref="MZC38:MZD38"/>
    <mergeCell ref="MZE38:MZF38"/>
    <mergeCell ref="MZG38:MZH38"/>
    <mergeCell ref="MZI38:MZJ38"/>
    <mergeCell ref="MZK38:MZL38"/>
    <mergeCell ref="MYS38:MYT38"/>
    <mergeCell ref="MYU38:MYV38"/>
    <mergeCell ref="MYW38:MYX38"/>
    <mergeCell ref="MYY38:MYZ38"/>
    <mergeCell ref="MZA38:MZB38"/>
    <mergeCell ref="MYI38:MYJ38"/>
    <mergeCell ref="MYK38:MYL38"/>
    <mergeCell ref="MYM38:MYN38"/>
    <mergeCell ref="MYO38:MYP38"/>
    <mergeCell ref="MYQ38:MYR38"/>
    <mergeCell ref="MXY38:MXZ38"/>
    <mergeCell ref="MYA38:MYB38"/>
    <mergeCell ref="MYC38:MYD38"/>
    <mergeCell ref="MYE38:MYF38"/>
    <mergeCell ref="MYG38:MYH38"/>
    <mergeCell ref="MXO38:MXP38"/>
    <mergeCell ref="MXQ38:MXR38"/>
    <mergeCell ref="MXS38:MXT38"/>
    <mergeCell ref="MXU38:MXV38"/>
    <mergeCell ref="MXW38:MXX38"/>
    <mergeCell ref="MXE38:MXF38"/>
    <mergeCell ref="MXG38:MXH38"/>
    <mergeCell ref="MXI38:MXJ38"/>
    <mergeCell ref="MXK38:MXL38"/>
    <mergeCell ref="MXM38:MXN38"/>
    <mergeCell ref="MWU38:MWV38"/>
    <mergeCell ref="MWW38:MWX38"/>
    <mergeCell ref="MWY38:MWZ38"/>
    <mergeCell ref="MXA38:MXB38"/>
    <mergeCell ref="MXC38:MXD38"/>
    <mergeCell ref="NBU38:NBV38"/>
    <mergeCell ref="NBW38:NBX38"/>
    <mergeCell ref="NBY38:NBZ38"/>
    <mergeCell ref="NCA38:NCB38"/>
    <mergeCell ref="NCC38:NCD38"/>
    <mergeCell ref="NBK38:NBL38"/>
    <mergeCell ref="NBM38:NBN38"/>
    <mergeCell ref="NBO38:NBP38"/>
    <mergeCell ref="NBQ38:NBR38"/>
    <mergeCell ref="NBS38:NBT38"/>
    <mergeCell ref="NBA38:NBB38"/>
    <mergeCell ref="NBC38:NBD38"/>
    <mergeCell ref="NBE38:NBF38"/>
    <mergeCell ref="NBG38:NBH38"/>
    <mergeCell ref="NBI38:NBJ38"/>
    <mergeCell ref="NAQ38:NAR38"/>
    <mergeCell ref="NAS38:NAT38"/>
    <mergeCell ref="NAU38:NAV38"/>
    <mergeCell ref="NAW38:NAX38"/>
    <mergeCell ref="NAY38:NAZ38"/>
    <mergeCell ref="NAG38:NAH38"/>
    <mergeCell ref="NAI38:NAJ38"/>
    <mergeCell ref="NAK38:NAL38"/>
    <mergeCell ref="NAM38:NAN38"/>
    <mergeCell ref="NAO38:NAP38"/>
    <mergeCell ref="MZW38:MZX38"/>
    <mergeCell ref="MZY38:MZZ38"/>
    <mergeCell ref="NAA38:NAB38"/>
    <mergeCell ref="NAC38:NAD38"/>
    <mergeCell ref="NAE38:NAF38"/>
    <mergeCell ref="MZM38:MZN38"/>
    <mergeCell ref="MZO38:MZP38"/>
    <mergeCell ref="MZQ38:MZR38"/>
    <mergeCell ref="MZS38:MZT38"/>
    <mergeCell ref="MZU38:MZV38"/>
    <mergeCell ref="NEM38:NEN38"/>
    <mergeCell ref="NEO38:NEP38"/>
    <mergeCell ref="NEQ38:NER38"/>
    <mergeCell ref="NES38:NET38"/>
    <mergeCell ref="NEU38:NEV38"/>
    <mergeCell ref="NEC38:NED38"/>
    <mergeCell ref="NEE38:NEF38"/>
    <mergeCell ref="NEG38:NEH38"/>
    <mergeCell ref="NEI38:NEJ38"/>
    <mergeCell ref="NEK38:NEL38"/>
    <mergeCell ref="NDS38:NDT38"/>
    <mergeCell ref="NDU38:NDV38"/>
    <mergeCell ref="NDW38:NDX38"/>
    <mergeCell ref="NDY38:NDZ38"/>
    <mergeCell ref="NEA38:NEB38"/>
    <mergeCell ref="NDI38:NDJ38"/>
    <mergeCell ref="NDK38:NDL38"/>
    <mergeCell ref="NDM38:NDN38"/>
    <mergeCell ref="NDO38:NDP38"/>
    <mergeCell ref="NDQ38:NDR38"/>
    <mergeCell ref="NCY38:NCZ38"/>
    <mergeCell ref="NDA38:NDB38"/>
    <mergeCell ref="NDC38:NDD38"/>
    <mergeCell ref="NDE38:NDF38"/>
    <mergeCell ref="NDG38:NDH38"/>
    <mergeCell ref="NCO38:NCP38"/>
    <mergeCell ref="NCQ38:NCR38"/>
    <mergeCell ref="NCS38:NCT38"/>
    <mergeCell ref="NCU38:NCV38"/>
    <mergeCell ref="NCW38:NCX38"/>
    <mergeCell ref="NCE38:NCF38"/>
    <mergeCell ref="NCG38:NCH38"/>
    <mergeCell ref="NCI38:NCJ38"/>
    <mergeCell ref="NCK38:NCL38"/>
    <mergeCell ref="NCM38:NCN38"/>
    <mergeCell ref="NHE38:NHF38"/>
    <mergeCell ref="NHG38:NHH38"/>
    <mergeCell ref="NHI38:NHJ38"/>
    <mergeCell ref="NHK38:NHL38"/>
    <mergeCell ref="NHM38:NHN38"/>
    <mergeCell ref="NGU38:NGV38"/>
    <mergeCell ref="NGW38:NGX38"/>
    <mergeCell ref="NGY38:NGZ38"/>
    <mergeCell ref="NHA38:NHB38"/>
    <mergeCell ref="NHC38:NHD38"/>
    <mergeCell ref="NGK38:NGL38"/>
    <mergeCell ref="NGM38:NGN38"/>
    <mergeCell ref="NGO38:NGP38"/>
    <mergeCell ref="NGQ38:NGR38"/>
    <mergeCell ref="NGS38:NGT38"/>
    <mergeCell ref="NGA38:NGB38"/>
    <mergeCell ref="NGC38:NGD38"/>
    <mergeCell ref="NGE38:NGF38"/>
    <mergeCell ref="NGG38:NGH38"/>
    <mergeCell ref="NGI38:NGJ38"/>
    <mergeCell ref="NFQ38:NFR38"/>
    <mergeCell ref="NFS38:NFT38"/>
    <mergeCell ref="NFU38:NFV38"/>
    <mergeCell ref="NFW38:NFX38"/>
    <mergeCell ref="NFY38:NFZ38"/>
    <mergeCell ref="NFG38:NFH38"/>
    <mergeCell ref="NFI38:NFJ38"/>
    <mergeCell ref="NFK38:NFL38"/>
    <mergeCell ref="NFM38:NFN38"/>
    <mergeCell ref="NFO38:NFP38"/>
    <mergeCell ref="NEW38:NEX38"/>
    <mergeCell ref="NEY38:NEZ38"/>
    <mergeCell ref="NFA38:NFB38"/>
    <mergeCell ref="NFC38:NFD38"/>
    <mergeCell ref="NFE38:NFF38"/>
    <mergeCell ref="NJW38:NJX38"/>
    <mergeCell ref="NJY38:NJZ38"/>
    <mergeCell ref="NKA38:NKB38"/>
    <mergeCell ref="NKC38:NKD38"/>
    <mergeCell ref="NKE38:NKF38"/>
    <mergeCell ref="NJM38:NJN38"/>
    <mergeCell ref="NJO38:NJP38"/>
    <mergeCell ref="NJQ38:NJR38"/>
    <mergeCell ref="NJS38:NJT38"/>
    <mergeCell ref="NJU38:NJV38"/>
    <mergeCell ref="NJC38:NJD38"/>
    <mergeCell ref="NJE38:NJF38"/>
    <mergeCell ref="NJG38:NJH38"/>
    <mergeCell ref="NJI38:NJJ38"/>
    <mergeCell ref="NJK38:NJL38"/>
    <mergeCell ref="NIS38:NIT38"/>
    <mergeCell ref="NIU38:NIV38"/>
    <mergeCell ref="NIW38:NIX38"/>
    <mergeCell ref="NIY38:NIZ38"/>
    <mergeCell ref="NJA38:NJB38"/>
    <mergeCell ref="NII38:NIJ38"/>
    <mergeCell ref="NIK38:NIL38"/>
    <mergeCell ref="NIM38:NIN38"/>
    <mergeCell ref="NIO38:NIP38"/>
    <mergeCell ref="NIQ38:NIR38"/>
    <mergeCell ref="NHY38:NHZ38"/>
    <mergeCell ref="NIA38:NIB38"/>
    <mergeCell ref="NIC38:NID38"/>
    <mergeCell ref="NIE38:NIF38"/>
    <mergeCell ref="NIG38:NIH38"/>
    <mergeCell ref="NHO38:NHP38"/>
    <mergeCell ref="NHQ38:NHR38"/>
    <mergeCell ref="NHS38:NHT38"/>
    <mergeCell ref="NHU38:NHV38"/>
    <mergeCell ref="NHW38:NHX38"/>
    <mergeCell ref="NMO38:NMP38"/>
    <mergeCell ref="NMQ38:NMR38"/>
    <mergeCell ref="NMS38:NMT38"/>
    <mergeCell ref="NMU38:NMV38"/>
    <mergeCell ref="NMW38:NMX38"/>
    <mergeCell ref="NME38:NMF38"/>
    <mergeCell ref="NMG38:NMH38"/>
    <mergeCell ref="NMI38:NMJ38"/>
    <mergeCell ref="NMK38:NML38"/>
    <mergeCell ref="NMM38:NMN38"/>
    <mergeCell ref="NLU38:NLV38"/>
    <mergeCell ref="NLW38:NLX38"/>
    <mergeCell ref="NLY38:NLZ38"/>
    <mergeCell ref="NMA38:NMB38"/>
    <mergeCell ref="NMC38:NMD38"/>
    <mergeCell ref="NLK38:NLL38"/>
    <mergeCell ref="NLM38:NLN38"/>
    <mergeCell ref="NLO38:NLP38"/>
    <mergeCell ref="NLQ38:NLR38"/>
    <mergeCell ref="NLS38:NLT38"/>
    <mergeCell ref="NLA38:NLB38"/>
    <mergeCell ref="NLC38:NLD38"/>
    <mergeCell ref="NLE38:NLF38"/>
    <mergeCell ref="NLG38:NLH38"/>
    <mergeCell ref="NLI38:NLJ38"/>
    <mergeCell ref="NKQ38:NKR38"/>
    <mergeCell ref="NKS38:NKT38"/>
    <mergeCell ref="NKU38:NKV38"/>
    <mergeCell ref="NKW38:NKX38"/>
    <mergeCell ref="NKY38:NKZ38"/>
    <mergeCell ref="NKG38:NKH38"/>
    <mergeCell ref="NKI38:NKJ38"/>
    <mergeCell ref="NKK38:NKL38"/>
    <mergeCell ref="NKM38:NKN38"/>
    <mergeCell ref="NKO38:NKP38"/>
    <mergeCell ref="NPG38:NPH38"/>
    <mergeCell ref="NPI38:NPJ38"/>
    <mergeCell ref="NPK38:NPL38"/>
    <mergeCell ref="NPM38:NPN38"/>
    <mergeCell ref="NPO38:NPP38"/>
    <mergeCell ref="NOW38:NOX38"/>
    <mergeCell ref="NOY38:NOZ38"/>
    <mergeCell ref="NPA38:NPB38"/>
    <mergeCell ref="NPC38:NPD38"/>
    <mergeCell ref="NPE38:NPF38"/>
    <mergeCell ref="NOM38:NON38"/>
    <mergeCell ref="NOO38:NOP38"/>
    <mergeCell ref="NOQ38:NOR38"/>
    <mergeCell ref="NOS38:NOT38"/>
    <mergeCell ref="NOU38:NOV38"/>
    <mergeCell ref="NOC38:NOD38"/>
    <mergeCell ref="NOE38:NOF38"/>
    <mergeCell ref="NOG38:NOH38"/>
    <mergeCell ref="NOI38:NOJ38"/>
    <mergeCell ref="NOK38:NOL38"/>
    <mergeCell ref="NNS38:NNT38"/>
    <mergeCell ref="NNU38:NNV38"/>
    <mergeCell ref="NNW38:NNX38"/>
    <mergeCell ref="NNY38:NNZ38"/>
    <mergeCell ref="NOA38:NOB38"/>
    <mergeCell ref="NNI38:NNJ38"/>
    <mergeCell ref="NNK38:NNL38"/>
    <mergeCell ref="NNM38:NNN38"/>
    <mergeCell ref="NNO38:NNP38"/>
    <mergeCell ref="NNQ38:NNR38"/>
    <mergeCell ref="NMY38:NMZ38"/>
    <mergeCell ref="NNA38:NNB38"/>
    <mergeCell ref="NNC38:NND38"/>
    <mergeCell ref="NNE38:NNF38"/>
    <mergeCell ref="NNG38:NNH38"/>
    <mergeCell ref="NRY38:NRZ38"/>
    <mergeCell ref="NSA38:NSB38"/>
    <mergeCell ref="NSC38:NSD38"/>
    <mergeCell ref="NSE38:NSF38"/>
    <mergeCell ref="NSG38:NSH38"/>
    <mergeCell ref="NRO38:NRP38"/>
    <mergeCell ref="NRQ38:NRR38"/>
    <mergeCell ref="NRS38:NRT38"/>
    <mergeCell ref="NRU38:NRV38"/>
    <mergeCell ref="NRW38:NRX38"/>
    <mergeCell ref="NRE38:NRF38"/>
    <mergeCell ref="NRG38:NRH38"/>
    <mergeCell ref="NRI38:NRJ38"/>
    <mergeCell ref="NRK38:NRL38"/>
    <mergeCell ref="NRM38:NRN38"/>
    <mergeCell ref="NQU38:NQV38"/>
    <mergeCell ref="NQW38:NQX38"/>
    <mergeCell ref="NQY38:NQZ38"/>
    <mergeCell ref="NRA38:NRB38"/>
    <mergeCell ref="NRC38:NRD38"/>
    <mergeCell ref="NQK38:NQL38"/>
    <mergeCell ref="NQM38:NQN38"/>
    <mergeCell ref="NQO38:NQP38"/>
    <mergeCell ref="NQQ38:NQR38"/>
    <mergeCell ref="NQS38:NQT38"/>
    <mergeCell ref="NQA38:NQB38"/>
    <mergeCell ref="NQC38:NQD38"/>
    <mergeCell ref="NQE38:NQF38"/>
    <mergeCell ref="NQG38:NQH38"/>
    <mergeCell ref="NQI38:NQJ38"/>
    <mergeCell ref="NPQ38:NPR38"/>
    <mergeCell ref="NPS38:NPT38"/>
    <mergeCell ref="NPU38:NPV38"/>
    <mergeCell ref="NPW38:NPX38"/>
    <mergeCell ref="NPY38:NPZ38"/>
    <mergeCell ref="NUQ38:NUR38"/>
    <mergeCell ref="NUS38:NUT38"/>
    <mergeCell ref="NUU38:NUV38"/>
    <mergeCell ref="NUW38:NUX38"/>
    <mergeCell ref="NUY38:NUZ38"/>
    <mergeCell ref="NUG38:NUH38"/>
    <mergeCell ref="NUI38:NUJ38"/>
    <mergeCell ref="NUK38:NUL38"/>
    <mergeCell ref="NUM38:NUN38"/>
    <mergeCell ref="NUO38:NUP38"/>
    <mergeCell ref="NTW38:NTX38"/>
    <mergeCell ref="NTY38:NTZ38"/>
    <mergeCell ref="NUA38:NUB38"/>
    <mergeCell ref="NUC38:NUD38"/>
    <mergeCell ref="NUE38:NUF38"/>
    <mergeCell ref="NTM38:NTN38"/>
    <mergeCell ref="NTO38:NTP38"/>
    <mergeCell ref="NTQ38:NTR38"/>
    <mergeCell ref="NTS38:NTT38"/>
    <mergeCell ref="NTU38:NTV38"/>
    <mergeCell ref="NTC38:NTD38"/>
    <mergeCell ref="NTE38:NTF38"/>
    <mergeCell ref="NTG38:NTH38"/>
    <mergeCell ref="NTI38:NTJ38"/>
    <mergeCell ref="NTK38:NTL38"/>
    <mergeCell ref="NSS38:NST38"/>
    <mergeCell ref="NSU38:NSV38"/>
    <mergeCell ref="NSW38:NSX38"/>
    <mergeCell ref="NSY38:NSZ38"/>
    <mergeCell ref="NTA38:NTB38"/>
    <mergeCell ref="NSI38:NSJ38"/>
    <mergeCell ref="NSK38:NSL38"/>
    <mergeCell ref="NSM38:NSN38"/>
    <mergeCell ref="NSO38:NSP38"/>
    <mergeCell ref="NSQ38:NSR38"/>
    <mergeCell ref="NXI38:NXJ38"/>
    <mergeCell ref="NXK38:NXL38"/>
    <mergeCell ref="NXM38:NXN38"/>
    <mergeCell ref="NXO38:NXP38"/>
    <mergeCell ref="NXQ38:NXR38"/>
    <mergeCell ref="NWY38:NWZ38"/>
    <mergeCell ref="NXA38:NXB38"/>
    <mergeCell ref="NXC38:NXD38"/>
    <mergeCell ref="NXE38:NXF38"/>
    <mergeCell ref="NXG38:NXH38"/>
    <mergeCell ref="NWO38:NWP38"/>
    <mergeCell ref="NWQ38:NWR38"/>
    <mergeCell ref="NWS38:NWT38"/>
    <mergeCell ref="NWU38:NWV38"/>
    <mergeCell ref="NWW38:NWX38"/>
    <mergeCell ref="NWE38:NWF38"/>
    <mergeCell ref="NWG38:NWH38"/>
    <mergeCell ref="NWI38:NWJ38"/>
    <mergeCell ref="NWK38:NWL38"/>
    <mergeCell ref="NWM38:NWN38"/>
    <mergeCell ref="NVU38:NVV38"/>
    <mergeCell ref="NVW38:NVX38"/>
    <mergeCell ref="NVY38:NVZ38"/>
    <mergeCell ref="NWA38:NWB38"/>
    <mergeCell ref="NWC38:NWD38"/>
    <mergeCell ref="NVK38:NVL38"/>
    <mergeCell ref="NVM38:NVN38"/>
    <mergeCell ref="NVO38:NVP38"/>
    <mergeCell ref="NVQ38:NVR38"/>
    <mergeCell ref="NVS38:NVT38"/>
    <mergeCell ref="NVA38:NVB38"/>
    <mergeCell ref="NVC38:NVD38"/>
    <mergeCell ref="NVE38:NVF38"/>
    <mergeCell ref="NVG38:NVH38"/>
    <mergeCell ref="NVI38:NVJ38"/>
    <mergeCell ref="OAA38:OAB38"/>
    <mergeCell ref="OAC38:OAD38"/>
    <mergeCell ref="OAE38:OAF38"/>
    <mergeCell ref="OAG38:OAH38"/>
    <mergeCell ref="OAI38:OAJ38"/>
    <mergeCell ref="NZQ38:NZR38"/>
    <mergeCell ref="NZS38:NZT38"/>
    <mergeCell ref="NZU38:NZV38"/>
    <mergeCell ref="NZW38:NZX38"/>
    <mergeCell ref="NZY38:NZZ38"/>
    <mergeCell ref="NZG38:NZH38"/>
    <mergeCell ref="NZI38:NZJ38"/>
    <mergeCell ref="NZK38:NZL38"/>
    <mergeCell ref="NZM38:NZN38"/>
    <mergeCell ref="NZO38:NZP38"/>
    <mergeCell ref="NYW38:NYX38"/>
    <mergeCell ref="NYY38:NYZ38"/>
    <mergeCell ref="NZA38:NZB38"/>
    <mergeCell ref="NZC38:NZD38"/>
    <mergeCell ref="NZE38:NZF38"/>
    <mergeCell ref="NYM38:NYN38"/>
    <mergeCell ref="NYO38:NYP38"/>
    <mergeCell ref="NYQ38:NYR38"/>
    <mergeCell ref="NYS38:NYT38"/>
    <mergeCell ref="NYU38:NYV38"/>
    <mergeCell ref="NYC38:NYD38"/>
    <mergeCell ref="NYE38:NYF38"/>
    <mergeCell ref="NYG38:NYH38"/>
    <mergeCell ref="NYI38:NYJ38"/>
    <mergeCell ref="NYK38:NYL38"/>
    <mergeCell ref="NXS38:NXT38"/>
    <mergeCell ref="NXU38:NXV38"/>
    <mergeCell ref="NXW38:NXX38"/>
    <mergeCell ref="NXY38:NXZ38"/>
    <mergeCell ref="NYA38:NYB38"/>
    <mergeCell ref="OCS38:OCT38"/>
    <mergeCell ref="OCU38:OCV38"/>
    <mergeCell ref="OCW38:OCX38"/>
    <mergeCell ref="OCY38:OCZ38"/>
    <mergeCell ref="ODA38:ODB38"/>
    <mergeCell ref="OCI38:OCJ38"/>
    <mergeCell ref="OCK38:OCL38"/>
    <mergeCell ref="OCM38:OCN38"/>
    <mergeCell ref="OCO38:OCP38"/>
    <mergeCell ref="OCQ38:OCR38"/>
    <mergeCell ref="OBY38:OBZ38"/>
    <mergeCell ref="OCA38:OCB38"/>
    <mergeCell ref="OCC38:OCD38"/>
    <mergeCell ref="OCE38:OCF38"/>
    <mergeCell ref="OCG38:OCH38"/>
    <mergeCell ref="OBO38:OBP38"/>
    <mergeCell ref="OBQ38:OBR38"/>
    <mergeCell ref="OBS38:OBT38"/>
    <mergeCell ref="OBU38:OBV38"/>
    <mergeCell ref="OBW38:OBX38"/>
    <mergeCell ref="OBE38:OBF38"/>
    <mergeCell ref="OBG38:OBH38"/>
    <mergeCell ref="OBI38:OBJ38"/>
    <mergeCell ref="OBK38:OBL38"/>
    <mergeCell ref="OBM38:OBN38"/>
    <mergeCell ref="OAU38:OAV38"/>
    <mergeCell ref="OAW38:OAX38"/>
    <mergeCell ref="OAY38:OAZ38"/>
    <mergeCell ref="OBA38:OBB38"/>
    <mergeCell ref="OBC38:OBD38"/>
    <mergeCell ref="OAK38:OAL38"/>
    <mergeCell ref="OAM38:OAN38"/>
    <mergeCell ref="OAO38:OAP38"/>
    <mergeCell ref="OAQ38:OAR38"/>
    <mergeCell ref="OAS38:OAT38"/>
    <mergeCell ref="OFK38:OFL38"/>
    <mergeCell ref="OFM38:OFN38"/>
    <mergeCell ref="OFO38:OFP38"/>
    <mergeCell ref="OFQ38:OFR38"/>
    <mergeCell ref="OFS38:OFT38"/>
    <mergeCell ref="OFA38:OFB38"/>
    <mergeCell ref="OFC38:OFD38"/>
    <mergeCell ref="OFE38:OFF38"/>
    <mergeCell ref="OFG38:OFH38"/>
    <mergeCell ref="OFI38:OFJ38"/>
    <mergeCell ref="OEQ38:OER38"/>
    <mergeCell ref="OES38:OET38"/>
    <mergeCell ref="OEU38:OEV38"/>
    <mergeCell ref="OEW38:OEX38"/>
    <mergeCell ref="OEY38:OEZ38"/>
    <mergeCell ref="OEG38:OEH38"/>
    <mergeCell ref="OEI38:OEJ38"/>
    <mergeCell ref="OEK38:OEL38"/>
    <mergeCell ref="OEM38:OEN38"/>
    <mergeCell ref="OEO38:OEP38"/>
    <mergeCell ref="ODW38:ODX38"/>
    <mergeCell ref="ODY38:ODZ38"/>
    <mergeCell ref="OEA38:OEB38"/>
    <mergeCell ref="OEC38:OED38"/>
    <mergeCell ref="OEE38:OEF38"/>
    <mergeCell ref="ODM38:ODN38"/>
    <mergeCell ref="ODO38:ODP38"/>
    <mergeCell ref="ODQ38:ODR38"/>
    <mergeCell ref="ODS38:ODT38"/>
    <mergeCell ref="ODU38:ODV38"/>
    <mergeCell ref="ODC38:ODD38"/>
    <mergeCell ref="ODE38:ODF38"/>
    <mergeCell ref="ODG38:ODH38"/>
    <mergeCell ref="ODI38:ODJ38"/>
    <mergeCell ref="ODK38:ODL38"/>
    <mergeCell ref="OIC38:OID38"/>
    <mergeCell ref="OIE38:OIF38"/>
    <mergeCell ref="OIG38:OIH38"/>
    <mergeCell ref="OII38:OIJ38"/>
    <mergeCell ref="OIK38:OIL38"/>
    <mergeCell ref="OHS38:OHT38"/>
    <mergeCell ref="OHU38:OHV38"/>
    <mergeCell ref="OHW38:OHX38"/>
    <mergeCell ref="OHY38:OHZ38"/>
    <mergeCell ref="OIA38:OIB38"/>
    <mergeCell ref="OHI38:OHJ38"/>
    <mergeCell ref="OHK38:OHL38"/>
    <mergeCell ref="OHM38:OHN38"/>
    <mergeCell ref="OHO38:OHP38"/>
    <mergeCell ref="OHQ38:OHR38"/>
    <mergeCell ref="OGY38:OGZ38"/>
    <mergeCell ref="OHA38:OHB38"/>
    <mergeCell ref="OHC38:OHD38"/>
    <mergeCell ref="OHE38:OHF38"/>
    <mergeCell ref="OHG38:OHH38"/>
    <mergeCell ref="OGO38:OGP38"/>
    <mergeCell ref="OGQ38:OGR38"/>
    <mergeCell ref="OGS38:OGT38"/>
    <mergeCell ref="OGU38:OGV38"/>
    <mergeCell ref="OGW38:OGX38"/>
    <mergeCell ref="OGE38:OGF38"/>
    <mergeCell ref="OGG38:OGH38"/>
    <mergeCell ref="OGI38:OGJ38"/>
    <mergeCell ref="OGK38:OGL38"/>
    <mergeCell ref="OGM38:OGN38"/>
    <mergeCell ref="OFU38:OFV38"/>
    <mergeCell ref="OFW38:OFX38"/>
    <mergeCell ref="OFY38:OFZ38"/>
    <mergeCell ref="OGA38:OGB38"/>
    <mergeCell ref="OGC38:OGD38"/>
    <mergeCell ref="OKU38:OKV38"/>
    <mergeCell ref="OKW38:OKX38"/>
    <mergeCell ref="OKY38:OKZ38"/>
    <mergeCell ref="OLA38:OLB38"/>
    <mergeCell ref="OLC38:OLD38"/>
    <mergeCell ref="OKK38:OKL38"/>
    <mergeCell ref="OKM38:OKN38"/>
    <mergeCell ref="OKO38:OKP38"/>
    <mergeCell ref="OKQ38:OKR38"/>
    <mergeCell ref="OKS38:OKT38"/>
    <mergeCell ref="OKA38:OKB38"/>
    <mergeCell ref="OKC38:OKD38"/>
    <mergeCell ref="OKE38:OKF38"/>
    <mergeCell ref="OKG38:OKH38"/>
    <mergeCell ref="OKI38:OKJ38"/>
    <mergeCell ref="OJQ38:OJR38"/>
    <mergeCell ref="OJS38:OJT38"/>
    <mergeCell ref="OJU38:OJV38"/>
    <mergeCell ref="OJW38:OJX38"/>
    <mergeCell ref="OJY38:OJZ38"/>
    <mergeCell ref="OJG38:OJH38"/>
    <mergeCell ref="OJI38:OJJ38"/>
    <mergeCell ref="OJK38:OJL38"/>
    <mergeCell ref="OJM38:OJN38"/>
    <mergeCell ref="OJO38:OJP38"/>
    <mergeCell ref="OIW38:OIX38"/>
    <mergeCell ref="OIY38:OIZ38"/>
    <mergeCell ref="OJA38:OJB38"/>
    <mergeCell ref="OJC38:OJD38"/>
    <mergeCell ref="OJE38:OJF38"/>
    <mergeCell ref="OIM38:OIN38"/>
    <mergeCell ref="OIO38:OIP38"/>
    <mergeCell ref="OIQ38:OIR38"/>
    <mergeCell ref="OIS38:OIT38"/>
    <mergeCell ref="OIU38:OIV38"/>
    <mergeCell ref="ONM38:ONN38"/>
    <mergeCell ref="ONO38:ONP38"/>
    <mergeCell ref="ONQ38:ONR38"/>
    <mergeCell ref="ONS38:ONT38"/>
    <mergeCell ref="ONU38:ONV38"/>
    <mergeCell ref="ONC38:OND38"/>
    <mergeCell ref="ONE38:ONF38"/>
    <mergeCell ref="ONG38:ONH38"/>
    <mergeCell ref="ONI38:ONJ38"/>
    <mergeCell ref="ONK38:ONL38"/>
    <mergeCell ref="OMS38:OMT38"/>
    <mergeCell ref="OMU38:OMV38"/>
    <mergeCell ref="OMW38:OMX38"/>
    <mergeCell ref="OMY38:OMZ38"/>
    <mergeCell ref="ONA38:ONB38"/>
    <mergeCell ref="OMI38:OMJ38"/>
    <mergeCell ref="OMK38:OML38"/>
    <mergeCell ref="OMM38:OMN38"/>
    <mergeCell ref="OMO38:OMP38"/>
    <mergeCell ref="OMQ38:OMR38"/>
    <mergeCell ref="OLY38:OLZ38"/>
    <mergeCell ref="OMA38:OMB38"/>
    <mergeCell ref="OMC38:OMD38"/>
    <mergeCell ref="OME38:OMF38"/>
    <mergeCell ref="OMG38:OMH38"/>
    <mergeCell ref="OLO38:OLP38"/>
    <mergeCell ref="OLQ38:OLR38"/>
    <mergeCell ref="OLS38:OLT38"/>
    <mergeCell ref="OLU38:OLV38"/>
    <mergeCell ref="OLW38:OLX38"/>
    <mergeCell ref="OLE38:OLF38"/>
    <mergeCell ref="OLG38:OLH38"/>
    <mergeCell ref="OLI38:OLJ38"/>
    <mergeCell ref="OLK38:OLL38"/>
    <mergeCell ref="OLM38:OLN38"/>
    <mergeCell ref="OQE38:OQF38"/>
    <mergeCell ref="OQG38:OQH38"/>
    <mergeCell ref="OQI38:OQJ38"/>
    <mergeCell ref="OQK38:OQL38"/>
    <mergeCell ref="OQM38:OQN38"/>
    <mergeCell ref="OPU38:OPV38"/>
    <mergeCell ref="OPW38:OPX38"/>
    <mergeCell ref="OPY38:OPZ38"/>
    <mergeCell ref="OQA38:OQB38"/>
    <mergeCell ref="OQC38:OQD38"/>
    <mergeCell ref="OPK38:OPL38"/>
    <mergeCell ref="OPM38:OPN38"/>
    <mergeCell ref="OPO38:OPP38"/>
    <mergeCell ref="OPQ38:OPR38"/>
    <mergeCell ref="OPS38:OPT38"/>
    <mergeCell ref="OPA38:OPB38"/>
    <mergeCell ref="OPC38:OPD38"/>
    <mergeCell ref="OPE38:OPF38"/>
    <mergeCell ref="OPG38:OPH38"/>
    <mergeCell ref="OPI38:OPJ38"/>
    <mergeCell ref="OOQ38:OOR38"/>
    <mergeCell ref="OOS38:OOT38"/>
    <mergeCell ref="OOU38:OOV38"/>
    <mergeCell ref="OOW38:OOX38"/>
    <mergeCell ref="OOY38:OOZ38"/>
    <mergeCell ref="OOG38:OOH38"/>
    <mergeCell ref="OOI38:OOJ38"/>
    <mergeCell ref="OOK38:OOL38"/>
    <mergeCell ref="OOM38:OON38"/>
    <mergeCell ref="OOO38:OOP38"/>
    <mergeCell ref="ONW38:ONX38"/>
    <mergeCell ref="ONY38:ONZ38"/>
    <mergeCell ref="OOA38:OOB38"/>
    <mergeCell ref="OOC38:OOD38"/>
    <mergeCell ref="OOE38:OOF38"/>
    <mergeCell ref="OSW38:OSX38"/>
    <mergeCell ref="OSY38:OSZ38"/>
    <mergeCell ref="OTA38:OTB38"/>
    <mergeCell ref="OTC38:OTD38"/>
    <mergeCell ref="OTE38:OTF38"/>
    <mergeCell ref="OSM38:OSN38"/>
    <mergeCell ref="OSO38:OSP38"/>
    <mergeCell ref="OSQ38:OSR38"/>
    <mergeCell ref="OSS38:OST38"/>
    <mergeCell ref="OSU38:OSV38"/>
    <mergeCell ref="OSC38:OSD38"/>
    <mergeCell ref="OSE38:OSF38"/>
    <mergeCell ref="OSG38:OSH38"/>
    <mergeCell ref="OSI38:OSJ38"/>
    <mergeCell ref="OSK38:OSL38"/>
    <mergeCell ref="ORS38:ORT38"/>
    <mergeCell ref="ORU38:ORV38"/>
    <mergeCell ref="ORW38:ORX38"/>
    <mergeCell ref="ORY38:ORZ38"/>
    <mergeCell ref="OSA38:OSB38"/>
    <mergeCell ref="ORI38:ORJ38"/>
    <mergeCell ref="ORK38:ORL38"/>
    <mergeCell ref="ORM38:ORN38"/>
    <mergeCell ref="ORO38:ORP38"/>
    <mergeCell ref="ORQ38:ORR38"/>
    <mergeCell ref="OQY38:OQZ38"/>
    <mergeCell ref="ORA38:ORB38"/>
    <mergeCell ref="ORC38:ORD38"/>
    <mergeCell ref="ORE38:ORF38"/>
    <mergeCell ref="ORG38:ORH38"/>
    <mergeCell ref="OQO38:OQP38"/>
    <mergeCell ref="OQQ38:OQR38"/>
    <mergeCell ref="OQS38:OQT38"/>
    <mergeCell ref="OQU38:OQV38"/>
    <mergeCell ref="OQW38:OQX38"/>
    <mergeCell ref="OVO38:OVP38"/>
    <mergeCell ref="OVQ38:OVR38"/>
    <mergeCell ref="OVS38:OVT38"/>
    <mergeCell ref="OVU38:OVV38"/>
    <mergeCell ref="OVW38:OVX38"/>
    <mergeCell ref="OVE38:OVF38"/>
    <mergeCell ref="OVG38:OVH38"/>
    <mergeCell ref="OVI38:OVJ38"/>
    <mergeCell ref="OVK38:OVL38"/>
    <mergeCell ref="OVM38:OVN38"/>
    <mergeCell ref="OUU38:OUV38"/>
    <mergeCell ref="OUW38:OUX38"/>
    <mergeCell ref="OUY38:OUZ38"/>
    <mergeCell ref="OVA38:OVB38"/>
    <mergeCell ref="OVC38:OVD38"/>
    <mergeCell ref="OUK38:OUL38"/>
    <mergeCell ref="OUM38:OUN38"/>
    <mergeCell ref="OUO38:OUP38"/>
    <mergeCell ref="OUQ38:OUR38"/>
    <mergeCell ref="OUS38:OUT38"/>
    <mergeCell ref="OUA38:OUB38"/>
    <mergeCell ref="OUC38:OUD38"/>
    <mergeCell ref="OUE38:OUF38"/>
    <mergeCell ref="OUG38:OUH38"/>
    <mergeCell ref="OUI38:OUJ38"/>
    <mergeCell ref="OTQ38:OTR38"/>
    <mergeCell ref="OTS38:OTT38"/>
    <mergeCell ref="OTU38:OTV38"/>
    <mergeCell ref="OTW38:OTX38"/>
    <mergeCell ref="OTY38:OTZ38"/>
    <mergeCell ref="OTG38:OTH38"/>
    <mergeCell ref="OTI38:OTJ38"/>
    <mergeCell ref="OTK38:OTL38"/>
    <mergeCell ref="OTM38:OTN38"/>
    <mergeCell ref="OTO38:OTP38"/>
    <mergeCell ref="OYG38:OYH38"/>
    <mergeCell ref="OYI38:OYJ38"/>
    <mergeCell ref="OYK38:OYL38"/>
    <mergeCell ref="OYM38:OYN38"/>
    <mergeCell ref="OYO38:OYP38"/>
    <mergeCell ref="OXW38:OXX38"/>
    <mergeCell ref="OXY38:OXZ38"/>
    <mergeCell ref="OYA38:OYB38"/>
    <mergeCell ref="OYC38:OYD38"/>
    <mergeCell ref="OYE38:OYF38"/>
    <mergeCell ref="OXM38:OXN38"/>
    <mergeCell ref="OXO38:OXP38"/>
    <mergeCell ref="OXQ38:OXR38"/>
    <mergeCell ref="OXS38:OXT38"/>
    <mergeCell ref="OXU38:OXV38"/>
    <mergeCell ref="OXC38:OXD38"/>
    <mergeCell ref="OXE38:OXF38"/>
    <mergeCell ref="OXG38:OXH38"/>
    <mergeCell ref="OXI38:OXJ38"/>
    <mergeCell ref="OXK38:OXL38"/>
    <mergeCell ref="OWS38:OWT38"/>
    <mergeCell ref="OWU38:OWV38"/>
    <mergeCell ref="OWW38:OWX38"/>
    <mergeCell ref="OWY38:OWZ38"/>
    <mergeCell ref="OXA38:OXB38"/>
    <mergeCell ref="OWI38:OWJ38"/>
    <mergeCell ref="OWK38:OWL38"/>
    <mergeCell ref="OWM38:OWN38"/>
    <mergeCell ref="OWO38:OWP38"/>
    <mergeCell ref="OWQ38:OWR38"/>
    <mergeCell ref="OVY38:OVZ38"/>
    <mergeCell ref="OWA38:OWB38"/>
    <mergeCell ref="OWC38:OWD38"/>
    <mergeCell ref="OWE38:OWF38"/>
    <mergeCell ref="OWG38:OWH38"/>
    <mergeCell ref="PAY38:PAZ38"/>
    <mergeCell ref="PBA38:PBB38"/>
    <mergeCell ref="PBC38:PBD38"/>
    <mergeCell ref="PBE38:PBF38"/>
    <mergeCell ref="PBG38:PBH38"/>
    <mergeCell ref="PAO38:PAP38"/>
    <mergeCell ref="PAQ38:PAR38"/>
    <mergeCell ref="PAS38:PAT38"/>
    <mergeCell ref="PAU38:PAV38"/>
    <mergeCell ref="PAW38:PAX38"/>
    <mergeCell ref="PAE38:PAF38"/>
    <mergeCell ref="PAG38:PAH38"/>
    <mergeCell ref="PAI38:PAJ38"/>
    <mergeCell ref="PAK38:PAL38"/>
    <mergeCell ref="PAM38:PAN38"/>
    <mergeCell ref="OZU38:OZV38"/>
    <mergeCell ref="OZW38:OZX38"/>
    <mergeCell ref="OZY38:OZZ38"/>
    <mergeCell ref="PAA38:PAB38"/>
    <mergeCell ref="PAC38:PAD38"/>
    <mergeCell ref="OZK38:OZL38"/>
    <mergeCell ref="OZM38:OZN38"/>
    <mergeCell ref="OZO38:OZP38"/>
    <mergeCell ref="OZQ38:OZR38"/>
    <mergeCell ref="OZS38:OZT38"/>
    <mergeCell ref="OZA38:OZB38"/>
    <mergeCell ref="OZC38:OZD38"/>
    <mergeCell ref="OZE38:OZF38"/>
    <mergeCell ref="OZG38:OZH38"/>
    <mergeCell ref="OZI38:OZJ38"/>
    <mergeCell ref="OYQ38:OYR38"/>
    <mergeCell ref="OYS38:OYT38"/>
    <mergeCell ref="OYU38:OYV38"/>
    <mergeCell ref="OYW38:OYX38"/>
    <mergeCell ref="OYY38:OYZ38"/>
    <mergeCell ref="PDQ38:PDR38"/>
    <mergeCell ref="PDS38:PDT38"/>
    <mergeCell ref="PDU38:PDV38"/>
    <mergeCell ref="PDW38:PDX38"/>
    <mergeCell ref="PDY38:PDZ38"/>
    <mergeCell ref="PDG38:PDH38"/>
    <mergeCell ref="PDI38:PDJ38"/>
    <mergeCell ref="PDK38:PDL38"/>
    <mergeCell ref="PDM38:PDN38"/>
    <mergeCell ref="PDO38:PDP38"/>
    <mergeCell ref="PCW38:PCX38"/>
    <mergeCell ref="PCY38:PCZ38"/>
    <mergeCell ref="PDA38:PDB38"/>
    <mergeCell ref="PDC38:PDD38"/>
    <mergeCell ref="PDE38:PDF38"/>
    <mergeCell ref="PCM38:PCN38"/>
    <mergeCell ref="PCO38:PCP38"/>
    <mergeCell ref="PCQ38:PCR38"/>
    <mergeCell ref="PCS38:PCT38"/>
    <mergeCell ref="PCU38:PCV38"/>
    <mergeCell ref="PCC38:PCD38"/>
    <mergeCell ref="PCE38:PCF38"/>
    <mergeCell ref="PCG38:PCH38"/>
    <mergeCell ref="PCI38:PCJ38"/>
    <mergeCell ref="PCK38:PCL38"/>
    <mergeCell ref="PBS38:PBT38"/>
    <mergeCell ref="PBU38:PBV38"/>
    <mergeCell ref="PBW38:PBX38"/>
    <mergeCell ref="PBY38:PBZ38"/>
    <mergeCell ref="PCA38:PCB38"/>
    <mergeCell ref="PBI38:PBJ38"/>
    <mergeCell ref="PBK38:PBL38"/>
    <mergeCell ref="PBM38:PBN38"/>
    <mergeCell ref="PBO38:PBP38"/>
    <mergeCell ref="PBQ38:PBR38"/>
    <mergeCell ref="PGI38:PGJ38"/>
    <mergeCell ref="PGK38:PGL38"/>
    <mergeCell ref="PGM38:PGN38"/>
    <mergeCell ref="PGO38:PGP38"/>
    <mergeCell ref="PGQ38:PGR38"/>
    <mergeCell ref="PFY38:PFZ38"/>
    <mergeCell ref="PGA38:PGB38"/>
    <mergeCell ref="PGC38:PGD38"/>
    <mergeCell ref="PGE38:PGF38"/>
    <mergeCell ref="PGG38:PGH38"/>
    <mergeCell ref="PFO38:PFP38"/>
    <mergeCell ref="PFQ38:PFR38"/>
    <mergeCell ref="PFS38:PFT38"/>
    <mergeCell ref="PFU38:PFV38"/>
    <mergeCell ref="PFW38:PFX38"/>
    <mergeCell ref="PFE38:PFF38"/>
    <mergeCell ref="PFG38:PFH38"/>
    <mergeCell ref="PFI38:PFJ38"/>
    <mergeCell ref="PFK38:PFL38"/>
    <mergeCell ref="PFM38:PFN38"/>
    <mergeCell ref="PEU38:PEV38"/>
    <mergeCell ref="PEW38:PEX38"/>
    <mergeCell ref="PEY38:PEZ38"/>
    <mergeCell ref="PFA38:PFB38"/>
    <mergeCell ref="PFC38:PFD38"/>
    <mergeCell ref="PEK38:PEL38"/>
    <mergeCell ref="PEM38:PEN38"/>
    <mergeCell ref="PEO38:PEP38"/>
    <mergeCell ref="PEQ38:PER38"/>
    <mergeCell ref="PES38:PET38"/>
    <mergeCell ref="PEA38:PEB38"/>
    <mergeCell ref="PEC38:PED38"/>
    <mergeCell ref="PEE38:PEF38"/>
    <mergeCell ref="PEG38:PEH38"/>
    <mergeCell ref="PEI38:PEJ38"/>
    <mergeCell ref="PJA38:PJB38"/>
    <mergeCell ref="PJC38:PJD38"/>
    <mergeCell ref="PJE38:PJF38"/>
    <mergeCell ref="PJG38:PJH38"/>
    <mergeCell ref="PJI38:PJJ38"/>
    <mergeCell ref="PIQ38:PIR38"/>
    <mergeCell ref="PIS38:PIT38"/>
    <mergeCell ref="PIU38:PIV38"/>
    <mergeCell ref="PIW38:PIX38"/>
    <mergeCell ref="PIY38:PIZ38"/>
    <mergeCell ref="PIG38:PIH38"/>
    <mergeCell ref="PII38:PIJ38"/>
    <mergeCell ref="PIK38:PIL38"/>
    <mergeCell ref="PIM38:PIN38"/>
    <mergeCell ref="PIO38:PIP38"/>
    <mergeCell ref="PHW38:PHX38"/>
    <mergeCell ref="PHY38:PHZ38"/>
    <mergeCell ref="PIA38:PIB38"/>
    <mergeCell ref="PIC38:PID38"/>
    <mergeCell ref="PIE38:PIF38"/>
    <mergeCell ref="PHM38:PHN38"/>
    <mergeCell ref="PHO38:PHP38"/>
    <mergeCell ref="PHQ38:PHR38"/>
    <mergeCell ref="PHS38:PHT38"/>
    <mergeCell ref="PHU38:PHV38"/>
    <mergeCell ref="PHC38:PHD38"/>
    <mergeCell ref="PHE38:PHF38"/>
    <mergeCell ref="PHG38:PHH38"/>
    <mergeCell ref="PHI38:PHJ38"/>
    <mergeCell ref="PHK38:PHL38"/>
    <mergeCell ref="PGS38:PGT38"/>
    <mergeCell ref="PGU38:PGV38"/>
    <mergeCell ref="PGW38:PGX38"/>
    <mergeCell ref="PGY38:PGZ38"/>
    <mergeCell ref="PHA38:PHB38"/>
    <mergeCell ref="PLS38:PLT38"/>
    <mergeCell ref="PLU38:PLV38"/>
    <mergeCell ref="PLW38:PLX38"/>
    <mergeCell ref="PLY38:PLZ38"/>
    <mergeCell ref="PMA38:PMB38"/>
    <mergeCell ref="PLI38:PLJ38"/>
    <mergeCell ref="PLK38:PLL38"/>
    <mergeCell ref="PLM38:PLN38"/>
    <mergeCell ref="PLO38:PLP38"/>
    <mergeCell ref="PLQ38:PLR38"/>
    <mergeCell ref="PKY38:PKZ38"/>
    <mergeCell ref="PLA38:PLB38"/>
    <mergeCell ref="PLC38:PLD38"/>
    <mergeCell ref="PLE38:PLF38"/>
    <mergeCell ref="PLG38:PLH38"/>
    <mergeCell ref="PKO38:PKP38"/>
    <mergeCell ref="PKQ38:PKR38"/>
    <mergeCell ref="PKS38:PKT38"/>
    <mergeCell ref="PKU38:PKV38"/>
    <mergeCell ref="PKW38:PKX38"/>
    <mergeCell ref="PKE38:PKF38"/>
    <mergeCell ref="PKG38:PKH38"/>
    <mergeCell ref="PKI38:PKJ38"/>
    <mergeCell ref="PKK38:PKL38"/>
    <mergeCell ref="PKM38:PKN38"/>
    <mergeCell ref="PJU38:PJV38"/>
    <mergeCell ref="PJW38:PJX38"/>
    <mergeCell ref="PJY38:PJZ38"/>
    <mergeCell ref="PKA38:PKB38"/>
    <mergeCell ref="PKC38:PKD38"/>
    <mergeCell ref="PJK38:PJL38"/>
    <mergeCell ref="PJM38:PJN38"/>
    <mergeCell ref="PJO38:PJP38"/>
    <mergeCell ref="PJQ38:PJR38"/>
    <mergeCell ref="PJS38:PJT38"/>
    <mergeCell ref="POK38:POL38"/>
    <mergeCell ref="POM38:PON38"/>
    <mergeCell ref="POO38:POP38"/>
    <mergeCell ref="POQ38:POR38"/>
    <mergeCell ref="POS38:POT38"/>
    <mergeCell ref="POA38:POB38"/>
    <mergeCell ref="POC38:POD38"/>
    <mergeCell ref="POE38:POF38"/>
    <mergeCell ref="POG38:POH38"/>
    <mergeCell ref="POI38:POJ38"/>
    <mergeCell ref="PNQ38:PNR38"/>
    <mergeCell ref="PNS38:PNT38"/>
    <mergeCell ref="PNU38:PNV38"/>
    <mergeCell ref="PNW38:PNX38"/>
    <mergeCell ref="PNY38:PNZ38"/>
    <mergeCell ref="PNG38:PNH38"/>
    <mergeCell ref="PNI38:PNJ38"/>
    <mergeCell ref="PNK38:PNL38"/>
    <mergeCell ref="PNM38:PNN38"/>
    <mergeCell ref="PNO38:PNP38"/>
    <mergeCell ref="PMW38:PMX38"/>
    <mergeCell ref="PMY38:PMZ38"/>
    <mergeCell ref="PNA38:PNB38"/>
    <mergeCell ref="PNC38:PND38"/>
    <mergeCell ref="PNE38:PNF38"/>
    <mergeCell ref="PMM38:PMN38"/>
    <mergeCell ref="PMO38:PMP38"/>
    <mergeCell ref="PMQ38:PMR38"/>
    <mergeCell ref="PMS38:PMT38"/>
    <mergeCell ref="PMU38:PMV38"/>
    <mergeCell ref="PMC38:PMD38"/>
    <mergeCell ref="PME38:PMF38"/>
    <mergeCell ref="PMG38:PMH38"/>
    <mergeCell ref="PMI38:PMJ38"/>
    <mergeCell ref="PMK38:PML38"/>
    <mergeCell ref="PRC38:PRD38"/>
    <mergeCell ref="PRE38:PRF38"/>
    <mergeCell ref="PRG38:PRH38"/>
    <mergeCell ref="PRI38:PRJ38"/>
    <mergeCell ref="PRK38:PRL38"/>
    <mergeCell ref="PQS38:PQT38"/>
    <mergeCell ref="PQU38:PQV38"/>
    <mergeCell ref="PQW38:PQX38"/>
    <mergeCell ref="PQY38:PQZ38"/>
    <mergeCell ref="PRA38:PRB38"/>
    <mergeCell ref="PQI38:PQJ38"/>
    <mergeCell ref="PQK38:PQL38"/>
    <mergeCell ref="PQM38:PQN38"/>
    <mergeCell ref="PQO38:PQP38"/>
    <mergeCell ref="PQQ38:PQR38"/>
    <mergeCell ref="PPY38:PPZ38"/>
    <mergeCell ref="PQA38:PQB38"/>
    <mergeCell ref="PQC38:PQD38"/>
    <mergeCell ref="PQE38:PQF38"/>
    <mergeCell ref="PQG38:PQH38"/>
    <mergeCell ref="PPO38:PPP38"/>
    <mergeCell ref="PPQ38:PPR38"/>
    <mergeCell ref="PPS38:PPT38"/>
    <mergeCell ref="PPU38:PPV38"/>
    <mergeCell ref="PPW38:PPX38"/>
    <mergeCell ref="PPE38:PPF38"/>
    <mergeCell ref="PPG38:PPH38"/>
    <mergeCell ref="PPI38:PPJ38"/>
    <mergeCell ref="PPK38:PPL38"/>
    <mergeCell ref="PPM38:PPN38"/>
    <mergeCell ref="POU38:POV38"/>
    <mergeCell ref="POW38:POX38"/>
    <mergeCell ref="POY38:POZ38"/>
    <mergeCell ref="PPA38:PPB38"/>
    <mergeCell ref="PPC38:PPD38"/>
    <mergeCell ref="PTU38:PTV38"/>
    <mergeCell ref="PTW38:PTX38"/>
    <mergeCell ref="PTY38:PTZ38"/>
    <mergeCell ref="PUA38:PUB38"/>
    <mergeCell ref="PUC38:PUD38"/>
    <mergeCell ref="PTK38:PTL38"/>
    <mergeCell ref="PTM38:PTN38"/>
    <mergeCell ref="PTO38:PTP38"/>
    <mergeCell ref="PTQ38:PTR38"/>
    <mergeCell ref="PTS38:PTT38"/>
    <mergeCell ref="PTA38:PTB38"/>
    <mergeCell ref="PTC38:PTD38"/>
    <mergeCell ref="PTE38:PTF38"/>
    <mergeCell ref="PTG38:PTH38"/>
    <mergeCell ref="PTI38:PTJ38"/>
    <mergeCell ref="PSQ38:PSR38"/>
    <mergeCell ref="PSS38:PST38"/>
    <mergeCell ref="PSU38:PSV38"/>
    <mergeCell ref="PSW38:PSX38"/>
    <mergeCell ref="PSY38:PSZ38"/>
    <mergeCell ref="PSG38:PSH38"/>
    <mergeCell ref="PSI38:PSJ38"/>
    <mergeCell ref="PSK38:PSL38"/>
    <mergeCell ref="PSM38:PSN38"/>
    <mergeCell ref="PSO38:PSP38"/>
    <mergeCell ref="PRW38:PRX38"/>
    <mergeCell ref="PRY38:PRZ38"/>
    <mergeCell ref="PSA38:PSB38"/>
    <mergeCell ref="PSC38:PSD38"/>
    <mergeCell ref="PSE38:PSF38"/>
    <mergeCell ref="PRM38:PRN38"/>
    <mergeCell ref="PRO38:PRP38"/>
    <mergeCell ref="PRQ38:PRR38"/>
    <mergeCell ref="PRS38:PRT38"/>
    <mergeCell ref="PRU38:PRV38"/>
    <mergeCell ref="PWM38:PWN38"/>
    <mergeCell ref="PWO38:PWP38"/>
    <mergeCell ref="PWQ38:PWR38"/>
    <mergeCell ref="PWS38:PWT38"/>
    <mergeCell ref="PWU38:PWV38"/>
    <mergeCell ref="PWC38:PWD38"/>
    <mergeCell ref="PWE38:PWF38"/>
    <mergeCell ref="PWG38:PWH38"/>
    <mergeCell ref="PWI38:PWJ38"/>
    <mergeCell ref="PWK38:PWL38"/>
    <mergeCell ref="PVS38:PVT38"/>
    <mergeCell ref="PVU38:PVV38"/>
    <mergeCell ref="PVW38:PVX38"/>
    <mergeCell ref="PVY38:PVZ38"/>
    <mergeCell ref="PWA38:PWB38"/>
    <mergeCell ref="PVI38:PVJ38"/>
    <mergeCell ref="PVK38:PVL38"/>
    <mergeCell ref="PVM38:PVN38"/>
    <mergeCell ref="PVO38:PVP38"/>
    <mergeCell ref="PVQ38:PVR38"/>
    <mergeCell ref="PUY38:PUZ38"/>
    <mergeCell ref="PVA38:PVB38"/>
    <mergeCell ref="PVC38:PVD38"/>
    <mergeCell ref="PVE38:PVF38"/>
    <mergeCell ref="PVG38:PVH38"/>
    <mergeCell ref="PUO38:PUP38"/>
    <mergeCell ref="PUQ38:PUR38"/>
    <mergeCell ref="PUS38:PUT38"/>
    <mergeCell ref="PUU38:PUV38"/>
    <mergeCell ref="PUW38:PUX38"/>
    <mergeCell ref="PUE38:PUF38"/>
    <mergeCell ref="PUG38:PUH38"/>
    <mergeCell ref="PUI38:PUJ38"/>
    <mergeCell ref="PUK38:PUL38"/>
    <mergeCell ref="PUM38:PUN38"/>
    <mergeCell ref="PZE38:PZF38"/>
    <mergeCell ref="PZG38:PZH38"/>
    <mergeCell ref="PZI38:PZJ38"/>
    <mergeCell ref="PZK38:PZL38"/>
    <mergeCell ref="PZM38:PZN38"/>
    <mergeCell ref="PYU38:PYV38"/>
    <mergeCell ref="PYW38:PYX38"/>
    <mergeCell ref="PYY38:PYZ38"/>
    <mergeCell ref="PZA38:PZB38"/>
    <mergeCell ref="PZC38:PZD38"/>
    <mergeCell ref="PYK38:PYL38"/>
    <mergeCell ref="PYM38:PYN38"/>
    <mergeCell ref="PYO38:PYP38"/>
    <mergeCell ref="PYQ38:PYR38"/>
    <mergeCell ref="PYS38:PYT38"/>
    <mergeCell ref="PYA38:PYB38"/>
    <mergeCell ref="PYC38:PYD38"/>
    <mergeCell ref="PYE38:PYF38"/>
    <mergeCell ref="PYG38:PYH38"/>
    <mergeCell ref="PYI38:PYJ38"/>
    <mergeCell ref="PXQ38:PXR38"/>
    <mergeCell ref="PXS38:PXT38"/>
    <mergeCell ref="PXU38:PXV38"/>
    <mergeCell ref="PXW38:PXX38"/>
    <mergeCell ref="PXY38:PXZ38"/>
    <mergeCell ref="PXG38:PXH38"/>
    <mergeCell ref="PXI38:PXJ38"/>
    <mergeCell ref="PXK38:PXL38"/>
    <mergeCell ref="PXM38:PXN38"/>
    <mergeCell ref="PXO38:PXP38"/>
    <mergeCell ref="PWW38:PWX38"/>
    <mergeCell ref="PWY38:PWZ38"/>
    <mergeCell ref="PXA38:PXB38"/>
    <mergeCell ref="PXC38:PXD38"/>
    <mergeCell ref="PXE38:PXF38"/>
    <mergeCell ref="QBW38:QBX38"/>
    <mergeCell ref="QBY38:QBZ38"/>
    <mergeCell ref="QCA38:QCB38"/>
    <mergeCell ref="QCC38:QCD38"/>
    <mergeCell ref="QCE38:QCF38"/>
    <mergeCell ref="QBM38:QBN38"/>
    <mergeCell ref="QBO38:QBP38"/>
    <mergeCell ref="QBQ38:QBR38"/>
    <mergeCell ref="QBS38:QBT38"/>
    <mergeCell ref="QBU38:QBV38"/>
    <mergeCell ref="QBC38:QBD38"/>
    <mergeCell ref="QBE38:QBF38"/>
    <mergeCell ref="QBG38:QBH38"/>
    <mergeCell ref="QBI38:QBJ38"/>
    <mergeCell ref="QBK38:QBL38"/>
    <mergeCell ref="QAS38:QAT38"/>
    <mergeCell ref="QAU38:QAV38"/>
    <mergeCell ref="QAW38:QAX38"/>
    <mergeCell ref="QAY38:QAZ38"/>
    <mergeCell ref="QBA38:QBB38"/>
    <mergeCell ref="QAI38:QAJ38"/>
    <mergeCell ref="QAK38:QAL38"/>
    <mergeCell ref="QAM38:QAN38"/>
    <mergeCell ref="QAO38:QAP38"/>
    <mergeCell ref="QAQ38:QAR38"/>
    <mergeCell ref="PZY38:PZZ38"/>
    <mergeCell ref="QAA38:QAB38"/>
    <mergeCell ref="QAC38:QAD38"/>
    <mergeCell ref="QAE38:QAF38"/>
    <mergeCell ref="QAG38:QAH38"/>
    <mergeCell ref="PZO38:PZP38"/>
    <mergeCell ref="PZQ38:PZR38"/>
    <mergeCell ref="PZS38:PZT38"/>
    <mergeCell ref="PZU38:PZV38"/>
    <mergeCell ref="PZW38:PZX38"/>
    <mergeCell ref="QEO38:QEP38"/>
    <mergeCell ref="QEQ38:QER38"/>
    <mergeCell ref="QES38:QET38"/>
    <mergeCell ref="QEU38:QEV38"/>
    <mergeCell ref="QEW38:QEX38"/>
    <mergeCell ref="QEE38:QEF38"/>
    <mergeCell ref="QEG38:QEH38"/>
    <mergeCell ref="QEI38:QEJ38"/>
    <mergeCell ref="QEK38:QEL38"/>
    <mergeCell ref="QEM38:QEN38"/>
    <mergeCell ref="QDU38:QDV38"/>
    <mergeCell ref="QDW38:QDX38"/>
    <mergeCell ref="QDY38:QDZ38"/>
    <mergeCell ref="QEA38:QEB38"/>
    <mergeCell ref="QEC38:QED38"/>
    <mergeCell ref="QDK38:QDL38"/>
    <mergeCell ref="QDM38:QDN38"/>
    <mergeCell ref="QDO38:QDP38"/>
    <mergeCell ref="QDQ38:QDR38"/>
    <mergeCell ref="QDS38:QDT38"/>
    <mergeCell ref="QDA38:QDB38"/>
    <mergeCell ref="QDC38:QDD38"/>
    <mergeCell ref="QDE38:QDF38"/>
    <mergeCell ref="QDG38:QDH38"/>
    <mergeCell ref="QDI38:QDJ38"/>
    <mergeCell ref="QCQ38:QCR38"/>
    <mergeCell ref="QCS38:QCT38"/>
    <mergeCell ref="QCU38:QCV38"/>
    <mergeCell ref="QCW38:QCX38"/>
    <mergeCell ref="QCY38:QCZ38"/>
    <mergeCell ref="QCG38:QCH38"/>
    <mergeCell ref="QCI38:QCJ38"/>
    <mergeCell ref="QCK38:QCL38"/>
    <mergeCell ref="QCM38:QCN38"/>
    <mergeCell ref="QCO38:QCP38"/>
    <mergeCell ref="QHG38:QHH38"/>
    <mergeCell ref="QHI38:QHJ38"/>
    <mergeCell ref="QHK38:QHL38"/>
    <mergeCell ref="QHM38:QHN38"/>
    <mergeCell ref="QHO38:QHP38"/>
    <mergeCell ref="QGW38:QGX38"/>
    <mergeCell ref="QGY38:QGZ38"/>
    <mergeCell ref="QHA38:QHB38"/>
    <mergeCell ref="QHC38:QHD38"/>
    <mergeCell ref="QHE38:QHF38"/>
    <mergeCell ref="QGM38:QGN38"/>
    <mergeCell ref="QGO38:QGP38"/>
    <mergeCell ref="QGQ38:QGR38"/>
    <mergeCell ref="QGS38:QGT38"/>
    <mergeCell ref="QGU38:QGV38"/>
    <mergeCell ref="QGC38:QGD38"/>
    <mergeCell ref="QGE38:QGF38"/>
    <mergeCell ref="QGG38:QGH38"/>
    <mergeCell ref="QGI38:QGJ38"/>
    <mergeCell ref="QGK38:QGL38"/>
    <mergeCell ref="QFS38:QFT38"/>
    <mergeCell ref="QFU38:QFV38"/>
    <mergeCell ref="QFW38:QFX38"/>
    <mergeCell ref="QFY38:QFZ38"/>
    <mergeCell ref="QGA38:QGB38"/>
    <mergeCell ref="QFI38:QFJ38"/>
    <mergeCell ref="QFK38:QFL38"/>
    <mergeCell ref="QFM38:QFN38"/>
    <mergeCell ref="QFO38:QFP38"/>
    <mergeCell ref="QFQ38:QFR38"/>
    <mergeCell ref="QEY38:QEZ38"/>
    <mergeCell ref="QFA38:QFB38"/>
    <mergeCell ref="QFC38:QFD38"/>
    <mergeCell ref="QFE38:QFF38"/>
    <mergeCell ref="QFG38:QFH38"/>
    <mergeCell ref="QJY38:QJZ38"/>
    <mergeCell ref="QKA38:QKB38"/>
    <mergeCell ref="QKC38:QKD38"/>
    <mergeCell ref="QKE38:QKF38"/>
    <mergeCell ref="QKG38:QKH38"/>
    <mergeCell ref="QJO38:QJP38"/>
    <mergeCell ref="QJQ38:QJR38"/>
    <mergeCell ref="QJS38:QJT38"/>
    <mergeCell ref="QJU38:QJV38"/>
    <mergeCell ref="QJW38:QJX38"/>
    <mergeCell ref="QJE38:QJF38"/>
    <mergeCell ref="QJG38:QJH38"/>
    <mergeCell ref="QJI38:QJJ38"/>
    <mergeCell ref="QJK38:QJL38"/>
    <mergeCell ref="QJM38:QJN38"/>
    <mergeCell ref="QIU38:QIV38"/>
    <mergeCell ref="QIW38:QIX38"/>
    <mergeCell ref="QIY38:QIZ38"/>
    <mergeCell ref="QJA38:QJB38"/>
    <mergeCell ref="QJC38:QJD38"/>
    <mergeCell ref="QIK38:QIL38"/>
    <mergeCell ref="QIM38:QIN38"/>
    <mergeCell ref="QIO38:QIP38"/>
    <mergeCell ref="QIQ38:QIR38"/>
    <mergeCell ref="QIS38:QIT38"/>
    <mergeCell ref="QIA38:QIB38"/>
    <mergeCell ref="QIC38:QID38"/>
    <mergeCell ref="QIE38:QIF38"/>
    <mergeCell ref="QIG38:QIH38"/>
    <mergeCell ref="QII38:QIJ38"/>
    <mergeCell ref="QHQ38:QHR38"/>
    <mergeCell ref="QHS38:QHT38"/>
    <mergeCell ref="QHU38:QHV38"/>
    <mergeCell ref="QHW38:QHX38"/>
    <mergeCell ref="QHY38:QHZ38"/>
    <mergeCell ref="QMQ38:QMR38"/>
    <mergeCell ref="QMS38:QMT38"/>
    <mergeCell ref="QMU38:QMV38"/>
    <mergeCell ref="QMW38:QMX38"/>
    <mergeCell ref="QMY38:QMZ38"/>
    <mergeCell ref="QMG38:QMH38"/>
    <mergeCell ref="QMI38:QMJ38"/>
    <mergeCell ref="QMK38:QML38"/>
    <mergeCell ref="QMM38:QMN38"/>
    <mergeCell ref="QMO38:QMP38"/>
    <mergeCell ref="QLW38:QLX38"/>
    <mergeCell ref="QLY38:QLZ38"/>
    <mergeCell ref="QMA38:QMB38"/>
    <mergeCell ref="QMC38:QMD38"/>
    <mergeCell ref="QME38:QMF38"/>
    <mergeCell ref="QLM38:QLN38"/>
    <mergeCell ref="QLO38:QLP38"/>
    <mergeCell ref="QLQ38:QLR38"/>
    <mergeCell ref="QLS38:QLT38"/>
    <mergeCell ref="QLU38:QLV38"/>
    <mergeCell ref="QLC38:QLD38"/>
    <mergeCell ref="QLE38:QLF38"/>
    <mergeCell ref="QLG38:QLH38"/>
    <mergeCell ref="QLI38:QLJ38"/>
    <mergeCell ref="QLK38:QLL38"/>
    <mergeCell ref="QKS38:QKT38"/>
    <mergeCell ref="QKU38:QKV38"/>
    <mergeCell ref="QKW38:QKX38"/>
    <mergeCell ref="QKY38:QKZ38"/>
    <mergeCell ref="QLA38:QLB38"/>
    <mergeCell ref="QKI38:QKJ38"/>
    <mergeCell ref="QKK38:QKL38"/>
    <mergeCell ref="QKM38:QKN38"/>
    <mergeCell ref="QKO38:QKP38"/>
    <mergeCell ref="QKQ38:QKR38"/>
    <mergeCell ref="QPI38:QPJ38"/>
    <mergeCell ref="QPK38:QPL38"/>
    <mergeCell ref="QPM38:QPN38"/>
    <mergeCell ref="QPO38:QPP38"/>
    <mergeCell ref="QPQ38:QPR38"/>
    <mergeCell ref="QOY38:QOZ38"/>
    <mergeCell ref="QPA38:QPB38"/>
    <mergeCell ref="QPC38:QPD38"/>
    <mergeCell ref="QPE38:QPF38"/>
    <mergeCell ref="QPG38:QPH38"/>
    <mergeCell ref="QOO38:QOP38"/>
    <mergeCell ref="QOQ38:QOR38"/>
    <mergeCell ref="QOS38:QOT38"/>
    <mergeCell ref="QOU38:QOV38"/>
    <mergeCell ref="QOW38:QOX38"/>
    <mergeCell ref="QOE38:QOF38"/>
    <mergeCell ref="QOG38:QOH38"/>
    <mergeCell ref="QOI38:QOJ38"/>
    <mergeCell ref="QOK38:QOL38"/>
    <mergeCell ref="QOM38:QON38"/>
    <mergeCell ref="QNU38:QNV38"/>
    <mergeCell ref="QNW38:QNX38"/>
    <mergeCell ref="QNY38:QNZ38"/>
    <mergeCell ref="QOA38:QOB38"/>
    <mergeCell ref="QOC38:QOD38"/>
    <mergeCell ref="QNK38:QNL38"/>
    <mergeCell ref="QNM38:QNN38"/>
    <mergeCell ref="QNO38:QNP38"/>
    <mergeCell ref="QNQ38:QNR38"/>
    <mergeCell ref="QNS38:QNT38"/>
    <mergeCell ref="QNA38:QNB38"/>
    <mergeCell ref="QNC38:QND38"/>
    <mergeCell ref="QNE38:QNF38"/>
    <mergeCell ref="QNG38:QNH38"/>
    <mergeCell ref="QNI38:QNJ38"/>
    <mergeCell ref="QSA38:QSB38"/>
    <mergeCell ref="QSC38:QSD38"/>
    <mergeCell ref="QSE38:QSF38"/>
    <mergeCell ref="QSG38:QSH38"/>
    <mergeCell ref="QSI38:QSJ38"/>
    <mergeCell ref="QRQ38:QRR38"/>
    <mergeCell ref="QRS38:QRT38"/>
    <mergeCell ref="QRU38:QRV38"/>
    <mergeCell ref="QRW38:QRX38"/>
    <mergeCell ref="QRY38:QRZ38"/>
    <mergeCell ref="QRG38:QRH38"/>
    <mergeCell ref="QRI38:QRJ38"/>
    <mergeCell ref="QRK38:QRL38"/>
    <mergeCell ref="QRM38:QRN38"/>
    <mergeCell ref="QRO38:QRP38"/>
    <mergeCell ref="QQW38:QQX38"/>
    <mergeCell ref="QQY38:QQZ38"/>
    <mergeCell ref="QRA38:QRB38"/>
    <mergeCell ref="QRC38:QRD38"/>
    <mergeCell ref="QRE38:QRF38"/>
    <mergeCell ref="QQM38:QQN38"/>
    <mergeCell ref="QQO38:QQP38"/>
    <mergeCell ref="QQQ38:QQR38"/>
    <mergeCell ref="QQS38:QQT38"/>
    <mergeCell ref="QQU38:QQV38"/>
    <mergeCell ref="QQC38:QQD38"/>
    <mergeCell ref="QQE38:QQF38"/>
    <mergeCell ref="QQG38:QQH38"/>
    <mergeCell ref="QQI38:QQJ38"/>
    <mergeCell ref="QQK38:QQL38"/>
    <mergeCell ref="QPS38:QPT38"/>
    <mergeCell ref="QPU38:QPV38"/>
    <mergeCell ref="QPW38:QPX38"/>
    <mergeCell ref="QPY38:QPZ38"/>
    <mergeCell ref="QQA38:QQB38"/>
    <mergeCell ref="QUS38:QUT38"/>
    <mergeCell ref="QUU38:QUV38"/>
    <mergeCell ref="QUW38:QUX38"/>
    <mergeCell ref="QUY38:QUZ38"/>
    <mergeCell ref="QVA38:QVB38"/>
    <mergeCell ref="QUI38:QUJ38"/>
    <mergeCell ref="QUK38:QUL38"/>
    <mergeCell ref="QUM38:QUN38"/>
    <mergeCell ref="QUO38:QUP38"/>
    <mergeCell ref="QUQ38:QUR38"/>
    <mergeCell ref="QTY38:QTZ38"/>
    <mergeCell ref="QUA38:QUB38"/>
    <mergeCell ref="QUC38:QUD38"/>
    <mergeCell ref="QUE38:QUF38"/>
    <mergeCell ref="QUG38:QUH38"/>
    <mergeCell ref="QTO38:QTP38"/>
    <mergeCell ref="QTQ38:QTR38"/>
    <mergeCell ref="QTS38:QTT38"/>
    <mergeCell ref="QTU38:QTV38"/>
    <mergeCell ref="QTW38:QTX38"/>
    <mergeCell ref="QTE38:QTF38"/>
    <mergeCell ref="QTG38:QTH38"/>
    <mergeCell ref="QTI38:QTJ38"/>
    <mergeCell ref="QTK38:QTL38"/>
    <mergeCell ref="QTM38:QTN38"/>
    <mergeCell ref="QSU38:QSV38"/>
    <mergeCell ref="QSW38:QSX38"/>
    <mergeCell ref="QSY38:QSZ38"/>
    <mergeCell ref="QTA38:QTB38"/>
    <mergeCell ref="QTC38:QTD38"/>
    <mergeCell ref="QSK38:QSL38"/>
    <mergeCell ref="QSM38:QSN38"/>
    <mergeCell ref="QSO38:QSP38"/>
    <mergeCell ref="QSQ38:QSR38"/>
    <mergeCell ref="QSS38:QST38"/>
    <mergeCell ref="QXK38:QXL38"/>
    <mergeCell ref="QXM38:QXN38"/>
    <mergeCell ref="QXO38:QXP38"/>
    <mergeCell ref="QXQ38:QXR38"/>
    <mergeCell ref="QXS38:QXT38"/>
    <mergeCell ref="QXA38:QXB38"/>
    <mergeCell ref="QXC38:QXD38"/>
    <mergeCell ref="QXE38:QXF38"/>
    <mergeCell ref="QXG38:QXH38"/>
    <mergeCell ref="QXI38:QXJ38"/>
    <mergeCell ref="QWQ38:QWR38"/>
    <mergeCell ref="QWS38:QWT38"/>
    <mergeCell ref="QWU38:QWV38"/>
    <mergeCell ref="QWW38:QWX38"/>
    <mergeCell ref="QWY38:QWZ38"/>
    <mergeCell ref="QWG38:QWH38"/>
    <mergeCell ref="QWI38:QWJ38"/>
    <mergeCell ref="QWK38:QWL38"/>
    <mergeCell ref="QWM38:QWN38"/>
    <mergeCell ref="QWO38:QWP38"/>
    <mergeCell ref="QVW38:QVX38"/>
    <mergeCell ref="QVY38:QVZ38"/>
    <mergeCell ref="QWA38:QWB38"/>
    <mergeCell ref="QWC38:QWD38"/>
    <mergeCell ref="QWE38:QWF38"/>
    <mergeCell ref="QVM38:QVN38"/>
    <mergeCell ref="QVO38:QVP38"/>
    <mergeCell ref="QVQ38:QVR38"/>
    <mergeCell ref="QVS38:QVT38"/>
    <mergeCell ref="QVU38:QVV38"/>
    <mergeCell ref="QVC38:QVD38"/>
    <mergeCell ref="QVE38:QVF38"/>
    <mergeCell ref="QVG38:QVH38"/>
    <mergeCell ref="QVI38:QVJ38"/>
    <mergeCell ref="QVK38:QVL38"/>
    <mergeCell ref="RAC38:RAD38"/>
    <mergeCell ref="RAE38:RAF38"/>
    <mergeCell ref="RAG38:RAH38"/>
    <mergeCell ref="RAI38:RAJ38"/>
    <mergeCell ref="RAK38:RAL38"/>
    <mergeCell ref="QZS38:QZT38"/>
    <mergeCell ref="QZU38:QZV38"/>
    <mergeCell ref="QZW38:QZX38"/>
    <mergeCell ref="QZY38:QZZ38"/>
    <mergeCell ref="RAA38:RAB38"/>
    <mergeCell ref="QZI38:QZJ38"/>
    <mergeCell ref="QZK38:QZL38"/>
    <mergeCell ref="QZM38:QZN38"/>
    <mergeCell ref="QZO38:QZP38"/>
    <mergeCell ref="QZQ38:QZR38"/>
    <mergeCell ref="QYY38:QYZ38"/>
    <mergeCell ref="QZA38:QZB38"/>
    <mergeCell ref="QZC38:QZD38"/>
    <mergeCell ref="QZE38:QZF38"/>
    <mergeCell ref="QZG38:QZH38"/>
    <mergeCell ref="QYO38:QYP38"/>
    <mergeCell ref="QYQ38:QYR38"/>
    <mergeCell ref="QYS38:QYT38"/>
    <mergeCell ref="QYU38:QYV38"/>
    <mergeCell ref="QYW38:QYX38"/>
    <mergeCell ref="QYE38:QYF38"/>
    <mergeCell ref="QYG38:QYH38"/>
    <mergeCell ref="QYI38:QYJ38"/>
    <mergeCell ref="QYK38:QYL38"/>
    <mergeCell ref="QYM38:QYN38"/>
    <mergeCell ref="QXU38:QXV38"/>
    <mergeCell ref="QXW38:QXX38"/>
    <mergeCell ref="QXY38:QXZ38"/>
    <mergeCell ref="QYA38:QYB38"/>
    <mergeCell ref="QYC38:QYD38"/>
    <mergeCell ref="RCU38:RCV38"/>
    <mergeCell ref="RCW38:RCX38"/>
    <mergeCell ref="RCY38:RCZ38"/>
    <mergeCell ref="RDA38:RDB38"/>
    <mergeCell ref="RDC38:RDD38"/>
    <mergeCell ref="RCK38:RCL38"/>
    <mergeCell ref="RCM38:RCN38"/>
    <mergeCell ref="RCO38:RCP38"/>
    <mergeCell ref="RCQ38:RCR38"/>
    <mergeCell ref="RCS38:RCT38"/>
    <mergeCell ref="RCA38:RCB38"/>
    <mergeCell ref="RCC38:RCD38"/>
    <mergeCell ref="RCE38:RCF38"/>
    <mergeCell ref="RCG38:RCH38"/>
    <mergeCell ref="RCI38:RCJ38"/>
    <mergeCell ref="RBQ38:RBR38"/>
    <mergeCell ref="RBS38:RBT38"/>
    <mergeCell ref="RBU38:RBV38"/>
    <mergeCell ref="RBW38:RBX38"/>
    <mergeCell ref="RBY38:RBZ38"/>
    <mergeCell ref="RBG38:RBH38"/>
    <mergeCell ref="RBI38:RBJ38"/>
    <mergeCell ref="RBK38:RBL38"/>
    <mergeCell ref="RBM38:RBN38"/>
    <mergeCell ref="RBO38:RBP38"/>
    <mergeCell ref="RAW38:RAX38"/>
    <mergeCell ref="RAY38:RAZ38"/>
    <mergeCell ref="RBA38:RBB38"/>
    <mergeCell ref="RBC38:RBD38"/>
    <mergeCell ref="RBE38:RBF38"/>
    <mergeCell ref="RAM38:RAN38"/>
    <mergeCell ref="RAO38:RAP38"/>
    <mergeCell ref="RAQ38:RAR38"/>
    <mergeCell ref="RAS38:RAT38"/>
    <mergeCell ref="RAU38:RAV38"/>
    <mergeCell ref="RFM38:RFN38"/>
    <mergeCell ref="RFO38:RFP38"/>
    <mergeCell ref="RFQ38:RFR38"/>
    <mergeCell ref="RFS38:RFT38"/>
    <mergeCell ref="RFU38:RFV38"/>
    <mergeCell ref="RFC38:RFD38"/>
    <mergeCell ref="RFE38:RFF38"/>
    <mergeCell ref="RFG38:RFH38"/>
    <mergeCell ref="RFI38:RFJ38"/>
    <mergeCell ref="RFK38:RFL38"/>
    <mergeCell ref="RES38:RET38"/>
    <mergeCell ref="REU38:REV38"/>
    <mergeCell ref="REW38:REX38"/>
    <mergeCell ref="REY38:REZ38"/>
    <mergeCell ref="RFA38:RFB38"/>
    <mergeCell ref="REI38:REJ38"/>
    <mergeCell ref="REK38:REL38"/>
    <mergeCell ref="REM38:REN38"/>
    <mergeCell ref="REO38:REP38"/>
    <mergeCell ref="REQ38:RER38"/>
    <mergeCell ref="RDY38:RDZ38"/>
    <mergeCell ref="REA38:REB38"/>
    <mergeCell ref="REC38:RED38"/>
    <mergeCell ref="REE38:REF38"/>
    <mergeCell ref="REG38:REH38"/>
    <mergeCell ref="RDO38:RDP38"/>
    <mergeCell ref="RDQ38:RDR38"/>
    <mergeCell ref="RDS38:RDT38"/>
    <mergeCell ref="RDU38:RDV38"/>
    <mergeCell ref="RDW38:RDX38"/>
    <mergeCell ref="RDE38:RDF38"/>
    <mergeCell ref="RDG38:RDH38"/>
    <mergeCell ref="RDI38:RDJ38"/>
    <mergeCell ref="RDK38:RDL38"/>
    <mergeCell ref="RDM38:RDN38"/>
    <mergeCell ref="RIE38:RIF38"/>
    <mergeCell ref="RIG38:RIH38"/>
    <mergeCell ref="RII38:RIJ38"/>
    <mergeCell ref="RIK38:RIL38"/>
    <mergeCell ref="RIM38:RIN38"/>
    <mergeCell ref="RHU38:RHV38"/>
    <mergeCell ref="RHW38:RHX38"/>
    <mergeCell ref="RHY38:RHZ38"/>
    <mergeCell ref="RIA38:RIB38"/>
    <mergeCell ref="RIC38:RID38"/>
    <mergeCell ref="RHK38:RHL38"/>
    <mergeCell ref="RHM38:RHN38"/>
    <mergeCell ref="RHO38:RHP38"/>
    <mergeCell ref="RHQ38:RHR38"/>
    <mergeCell ref="RHS38:RHT38"/>
    <mergeCell ref="RHA38:RHB38"/>
    <mergeCell ref="RHC38:RHD38"/>
    <mergeCell ref="RHE38:RHF38"/>
    <mergeCell ref="RHG38:RHH38"/>
    <mergeCell ref="RHI38:RHJ38"/>
    <mergeCell ref="RGQ38:RGR38"/>
    <mergeCell ref="RGS38:RGT38"/>
    <mergeCell ref="RGU38:RGV38"/>
    <mergeCell ref="RGW38:RGX38"/>
    <mergeCell ref="RGY38:RGZ38"/>
    <mergeCell ref="RGG38:RGH38"/>
    <mergeCell ref="RGI38:RGJ38"/>
    <mergeCell ref="RGK38:RGL38"/>
    <mergeCell ref="RGM38:RGN38"/>
    <mergeCell ref="RGO38:RGP38"/>
    <mergeCell ref="RFW38:RFX38"/>
    <mergeCell ref="RFY38:RFZ38"/>
    <mergeCell ref="RGA38:RGB38"/>
    <mergeCell ref="RGC38:RGD38"/>
    <mergeCell ref="RGE38:RGF38"/>
    <mergeCell ref="RKW38:RKX38"/>
    <mergeCell ref="RKY38:RKZ38"/>
    <mergeCell ref="RLA38:RLB38"/>
    <mergeCell ref="RLC38:RLD38"/>
    <mergeCell ref="RLE38:RLF38"/>
    <mergeCell ref="RKM38:RKN38"/>
    <mergeCell ref="RKO38:RKP38"/>
    <mergeCell ref="RKQ38:RKR38"/>
    <mergeCell ref="RKS38:RKT38"/>
    <mergeCell ref="RKU38:RKV38"/>
    <mergeCell ref="RKC38:RKD38"/>
    <mergeCell ref="RKE38:RKF38"/>
    <mergeCell ref="RKG38:RKH38"/>
    <mergeCell ref="RKI38:RKJ38"/>
    <mergeCell ref="RKK38:RKL38"/>
    <mergeCell ref="RJS38:RJT38"/>
    <mergeCell ref="RJU38:RJV38"/>
    <mergeCell ref="RJW38:RJX38"/>
    <mergeCell ref="RJY38:RJZ38"/>
    <mergeCell ref="RKA38:RKB38"/>
    <mergeCell ref="RJI38:RJJ38"/>
    <mergeCell ref="RJK38:RJL38"/>
    <mergeCell ref="RJM38:RJN38"/>
    <mergeCell ref="RJO38:RJP38"/>
    <mergeCell ref="RJQ38:RJR38"/>
    <mergeCell ref="RIY38:RIZ38"/>
    <mergeCell ref="RJA38:RJB38"/>
    <mergeCell ref="RJC38:RJD38"/>
    <mergeCell ref="RJE38:RJF38"/>
    <mergeCell ref="RJG38:RJH38"/>
    <mergeCell ref="RIO38:RIP38"/>
    <mergeCell ref="RIQ38:RIR38"/>
    <mergeCell ref="RIS38:RIT38"/>
    <mergeCell ref="RIU38:RIV38"/>
    <mergeCell ref="RIW38:RIX38"/>
    <mergeCell ref="RNO38:RNP38"/>
    <mergeCell ref="RNQ38:RNR38"/>
    <mergeCell ref="RNS38:RNT38"/>
    <mergeCell ref="RNU38:RNV38"/>
    <mergeCell ref="RNW38:RNX38"/>
    <mergeCell ref="RNE38:RNF38"/>
    <mergeCell ref="RNG38:RNH38"/>
    <mergeCell ref="RNI38:RNJ38"/>
    <mergeCell ref="RNK38:RNL38"/>
    <mergeCell ref="RNM38:RNN38"/>
    <mergeCell ref="RMU38:RMV38"/>
    <mergeCell ref="RMW38:RMX38"/>
    <mergeCell ref="RMY38:RMZ38"/>
    <mergeCell ref="RNA38:RNB38"/>
    <mergeCell ref="RNC38:RND38"/>
    <mergeCell ref="RMK38:RML38"/>
    <mergeCell ref="RMM38:RMN38"/>
    <mergeCell ref="RMO38:RMP38"/>
    <mergeCell ref="RMQ38:RMR38"/>
    <mergeCell ref="RMS38:RMT38"/>
    <mergeCell ref="RMA38:RMB38"/>
    <mergeCell ref="RMC38:RMD38"/>
    <mergeCell ref="RME38:RMF38"/>
    <mergeCell ref="RMG38:RMH38"/>
    <mergeCell ref="RMI38:RMJ38"/>
    <mergeCell ref="RLQ38:RLR38"/>
    <mergeCell ref="RLS38:RLT38"/>
    <mergeCell ref="RLU38:RLV38"/>
    <mergeCell ref="RLW38:RLX38"/>
    <mergeCell ref="RLY38:RLZ38"/>
    <mergeCell ref="RLG38:RLH38"/>
    <mergeCell ref="RLI38:RLJ38"/>
    <mergeCell ref="RLK38:RLL38"/>
    <mergeCell ref="RLM38:RLN38"/>
    <mergeCell ref="RLO38:RLP38"/>
    <mergeCell ref="RQG38:RQH38"/>
    <mergeCell ref="RQI38:RQJ38"/>
    <mergeCell ref="RQK38:RQL38"/>
    <mergeCell ref="RQM38:RQN38"/>
    <mergeCell ref="RQO38:RQP38"/>
    <mergeCell ref="RPW38:RPX38"/>
    <mergeCell ref="RPY38:RPZ38"/>
    <mergeCell ref="RQA38:RQB38"/>
    <mergeCell ref="RQC38:RQD38"/>
    <mergeCell ref="RQE38:RQF38"/>
    <mergeCell ref="RPM38:RPN38"/>
    <mergeCell ref="RPO38:RPP38"/>
    <mergeCell ref="RPQ38:RPR38"/>
    <mergeCell ref="RPS38:RPT38"/>
    <mergeCell ref="RPU38:RPV38"/>
    <mergeCell ref="RPC38:RPD38"/>
    <mergeCell ref="RPE38:RPF38"/>
    <mergeCell ref="RPG38:RPH38"/>
    <mergeCell ref="RPI38:RPJ38"/>
    <mergeCell ref="RPK38:RPL38"/>
    <mergeCell ref="ROS38:ROT38"/>
    <mergeCell ref="ROU38:ROV38"/>
    <mergeCell ref="ROW38:ROX38"/>
    <mergeCell ref="ROY38:ROZ38"/>
    <mergeCell ref="RPA38:RPB38"/>
    <mergeCell ref="ROI38:ROJ38"/>
    <mergeCell ref="ROK38:ROL38"/>
    <mergeCell ref="ROM38:RON38"/>
    <mergeCell ref="ROO38:ROP38"/>
    <mergeCell ref="ROQ38:ROR38"/>
    <mergeCell ref="RNY38:RNZ38"/>
    <mergeCell ref="ROA38:ROB38"/>
    <mergeCell ref="ROC38:ROD38"/>
    <mergeCell ref="ROE38:ROF38"/>
    <mergeCell ref="ROG38:ROH38"/>
    <mergeCell ref="RSY38:RSZ38"/>
    <mergeCell ref="RTA38:RTB38"/>
    <mergeCell ref="RTC38:RTD38"/>
    <mergeCell ref="RTE38:RTF38"/>
    <mergeCell ref="RTG38:RTH38"/>
    <mergeCell ref="RSO38:RSP38"/>
    <mergeCell ref="RSQ38:RSR38"/>
    <mergeCell ref="RSS38:RST38"/>
    <mergeCell ref="RSU38:RSV38"/>
    <mergeCell ref="RSW38:RSX38"/>
    <mergeCell ref="RSE38:RSF38"/>
    <mergeCell ref="RSG38:RSH38"/>
    <mergeCell ref="RSI38:RSJ38"/>
    <mergeCell ref="RSK38:RSL38"/>
    <mergeCell ref="RSM38:RSN38"/>
    <mergeCell ref="RRU38:RRV38"/>
    <mergeCell ref="RRW38:RRX38"/>
    <mergeCell ref="RRY38:RRZ38"/>
    <mergeCell ref="RSA38:RSB38"/>
    <mergeCell ref="RSC38:RSD38"/>
    <mergeCell ref="RRK38:RRL38"/>
    <mergeCell ref="RRM38:RRN38"/>
    <mergeCell ref="RRO38:RRP38"/>
    <mergeCell ref="RRQ38:RRR38"/>
    <mergeCell ref="RRS38:RRT38"/>
    <mergeCell ref="RRA38:RRB38"/>
    <mergeCell ref="RRC38:RRD38"/>
    <mergeCell ref="RRE38:RRF38"/>
    <mergeCell ref="RRG38:RRH38"/>
    <mergeCell ref="RRI38:RRJ38"/>
    <mergeCell ref="RQQ38:RQR38"/>
    <mergeCell ref="RQS38:RQT38"/>
    <mergeCell ref="RQU38:RQV38"/>
    <mergeCell ref="RQW38:RQX38"/>
    <mergeCell ref="RQY38:RQZ38"/>
    <mergeCell ref="RVQ38:RVR38"/>
    <mergeCell ref="RVS38:RVT38"/>
    <mergeCell ref="RVU38:RVV38"/>
    <mergeCell ref="RVW38:RVX38"/>
    <mergeCell ref="RVY38:RVZ38"/>
    <mergeCell ref="RVG38:RVH38"/>
    <mergeCell ref="RVI38:RVJ38"/>
    <mergeCell ref="RVK38:RVL38"/>
    <mergeCell ref="RVM38:RVN38"/>
    <mergeCell ref="RVO38:RVP38"/>
    <mergeCell ref="RUW38:RUX38"/>
    <mergeCell ref="RUY38:RUZ38"/>
    <mergeCell ref="RVA38:RVB38"/>
    <mergeCell ref="RVC38:RVD38"/>
    <mergeCell ref="RVE38:RVF38"/>
    <mergeCell ref="RUM38:RUN38"/>
    <mergeCell ref="RUO38:RUP38"/>
    <mergeCell ref="RUQ38:RUR38"/>
    <mergeCell ref="RUS38:RUT38"/>
    <mergeCell ref="RUU38:RUV38"/>
    <mergeCell ref="RUC38:RUD38"/>
    <mergeCell ref="RUE38:RUF38"/>
    <mergeCell ref="RUG38:RUH38"/>
    <mergeCell ref="RUI38:RUJ38"/>
    <mergeCell ref="RUK38:RUL38"/>
    <mergeCell ref="RTS38:RTT38"/>
    <mergeCell ref="RTU38:RTV38"/>
    <mergeCell ref="RTW38:RTX38"/>
    <mergeCell ref="RTY38:RTZ38"/>
    <mergeCell ref="RUA38:RUB38"/>
    <mergeCell ref="RTI38:RTJ38"/>
    <mergeCell ref="RTK38:RTL38"/>
    <mergeCell ref="RTM38:RTN38"/>
    <mergeCell ref="RTO38:RTP38"/>
    <mergeCell ref="RTQ38:RTR38"/>
    <mergeCell ref="RYI38:RYJ38"/>
    <mergeCell ref="RYK38:RYL38"/>
    <mergeCell ref="RYM38:RYN38"/>
    <mergeCell ref="RYO38:RYP38"/>
    <mergeCell ref="RYQ38:RYR38"/>
    <mergeCell ref="RXY38:RXZ38"/>
    <mergeCell ref="RYA38:RYB38"/>
    <mergeCell ref="RYC38:RYD38"/>
    <mergeCell ref="RYE38:RYF38"/>
    <mergeCell ref="RYG38:RYH38"/>
    <mergeCell ref="RXO38:RXP38"/>
    <mergeCell ref="RXQ38:RXR38"/>
    <mergeCell ref="RXS38:RXT38"/>
    <mergeCell ref="RXU38:RXV38"/>
    <mergeCell ref="RXW38:RXX38"/>
    <mergeCell ref="RXE38:RXF38"/>
    <mergeCell ref="RXG38:RXH38"/>
    <mergeCell ref="RXI38:RXJ38"/>
    <mergeCell ref="RXK38:RXL38"/>
    <mergeCell ref="RXM38:RXN38"/>
    <mergeCell ref="RWU38:RWV38"/>
    <mergeCell ref="RWW38:RWX38"/>
    <mergeCell ref="RWY38:RWZ38"/>
    <mergeCell ref="RXA38:RXB38"/>
    <mergeCell ref="RXC38:RXD38"/>
    <mergeCell ref="RWK38:RWL38"/>
    <mergeCell ref="RWM38:RWN38"/>
    <mergeCell ref="RWO38:RWP38"/>
    <mergeCell ref="RWQ38:RWR38"/>
    <mergeCell ref="RWS38:RWT38"/>
    <mergeCell ref="RWA38:RWB38"/>
    <mergeCell ref="RWC38:RWD38"/>
    <mergeCell ref="RWE38:RWF38"/>
    <mergeCell ref="RWG38:RWH38"/>
    <mergeCell ref="RWI38:RWJ38"/>
    <mergeCell ref="SBA38:SBB38"/>
    <mergeCell ref="SBC38:SBD38"/>
    <mergeCell ref="SBE38:SBF38"/>
    <mergeCell ref="SBG38:SBH38"/>
    <mergeCell ref="SBI38:SBJ38"/>
    <mergeCell ref="SAQ38:SAR38"/>
    <mergeCell ref="SAS38:SAT38"/>
    <mergeCell ref="SAU38:SAV38"/>
    <mergeCell ref="SAW38:SAX38"/>
    <mergeCell ref="SAY38:SAZ38"/>
    <mergeCell ref="SAG38:SAH38"/>
    <mergeCell ref="SAI38:SAJ38"/>
    <mergeCell ref="SAK38:SAL38"/>
    <mergeCell ref="SAM38:SAN38"/>
    <mergeCell ref="SAO38:SAP38"/>
    <mergeCell ref="RZW38:RZX38"/>
    <mergeCell ref="RZY38:RZZ38"/>
    <mergeCell ref="SAA38:SAB38"/>
    <mergeCell ref="SAC38:SAD38"/>
    <mergeCell ref="SAE38:SAF38"/>
    <mergeCell ref="RZM38:RZN38"/>
    <mergeCell ref="RZO38:RZP38"/>
    <mergeCell ref="RZQ38:RZR38"/>
    <mergeCell ref="RZS38:RZT38"/>
    <mergeCell ref="RZU38:RZV38"/>
    <mergeCell ref="RZC38:RZD38"/>
    <mergeCell ref="RZE38:RZF38"/>
    <mergeCell ref="RZG38:RZH38"/>
    <mergeCell ref="RZI38:RZJ38"/>
    <mergeCell ref="RZK38:RZL38"/>
    <mergeCell ref="RYS38:RYT38"/>
    <mergeCell ref="RYU38:RYV38"/>
    <mergeCell ref="RYW38:RYX38"/>
    <mergeCell ref="RYY38:RYZ38"/>
    <mergeCell ref="RZA38:RZB38"/>
    <mergeCell ref="SDS38:SDT38"/>
    <mergeCell ref="SDU38:SDV38"/>
    <mergeCell ref="SDW38:SDX38"/>
    <mergeCell ref="SDY38:SDZ38"/>
    <mergeCell ref="SEA38:SEB38"/>
    <mergeCell ref="SDI38:SDJ38"/>
    <mergeCell ref="SDK38:SDL38"/>
    <mergeCell ref="SDM38:SDN38"/>
    <mergeCell ref="SDO38:SDP38"/>
    <mergeCell ref="SDQ38:SDR38"/>
    <mergeCell ref="SCY38:SCZ38"/>
    <mergeCell ref="SDA38:SDB38"/>
    <mergeCell ref="SDC38:SDD38"/>
    <mergeCell ref="SDE38:SDF38"/>
    <mergeCell ref="SDG38:SDH38"/>
    <mergeCell ref="SCO38:SCP38"/>
    <mergeCell ref="SCQ38:SCR38"/>
    <mergeCell ref="SCS38:SCT38"/>
    <mergeCell ref="SCU38:SCV38"/>
    <mergeCell ref="SCW38:SCX38"/>
    <mergeCell ref="SCE38:SCF38"/>
    <mergeCell ref="SCG38:SCH38"/>
    <mergeCell ref="SCI38:SCJ38"/>
    <mergeCell ref="SCK38:SCL38"/>
    <mergeCell ref="SCM38:SCN38"/>
    <mergeCell ref="SBU38:SBV38"/>
    <mergeCell ref="SBW38:SBX38"/>
    <mergeCell ref="SBY38:SBZ38"/>
    <mergeCell ref="SCA38:SCB38"/>
    <mergeCell ref="SCC38:SCD38"/>
    <mergeCell ref="SBK38:SBL38"/>
    <mergeCell ref="SBM38:SBN38"/>
    <mergeCell ref="SBO38:SBP38"/>
    <mergeCell ref="SBQ38:SBR38"/>
    <mergeCell ref="SBS38:SBT38"/>
    <mergeCell ref="SGK38:SGL38"/>
    <mergeCell ref="SGM38:SGN38"/>
    <mergeCell ref="SGO38:SGP38"/>
    <mergeCell ref="SGQ38:SGR38"/>
    <mergeCell ref="SGS38:SGT38"/>
    <mergeCell ref="SGA38:SGB38"/>
    <mergeCell ref="SGC38:SGD38"/>
    <mergeCell ref="SGE38:SGF38"/>
    <mergeCell ref="SGG38:SGH38"/>
    <mergeCell ref="SGI38:SGJ38"/>
    <mergeCell ref="SFQ38:SFR38"/>
    <mergeCell ref="SFS38:SFT38"/>
    <mergeCell ref="SFU38:SFV38"/>
    <mergeCell ref="SFW38:SFX38"/>
    <mergeCell ref="SFY38:SFZ38"/>
    <mergeCell ref="SFG38:SFH38"/>
    <mergeCell ref="SFI38:SFJ38"/>
    <mergeCell ref="SFK38:SFL38"/>
    <mergeCell ref="SFM38:SFN38"/>
    <mergeCell ref="SFO38:SFP38"/>
    <mergeCell ref="SEW38:SEX38"/>
    <mergeCell ref="SEY38:SEZ38"/>
    <mergeCell ref="SFA38:SFB38"/>
    <mergeCell ref="SFC38:SFD38"/>
    <mergeCell ref="SFE38:SFF38"/>
    <mergeCell ref="SEM38:SEN38"/>
    <mergeCell ref="SEO38:SEP38"/>
    <mergeCell ref="SEQ38:SER38"/>
    <mergeCell ref="SES38:SET38"/>
    <mergeCell ref="SEU38:SEV38"/>
    <mergeCell ref="SEC38:SED38"/>
    <mergeCell ref="SEE38:SEF38"/>
    <mergeCell ref="SEG38:SEH38"/>
    <mergeCell ref="SEI38:SEJ38"/>
    <mergeCell ref="SEK38:SEL38"/>
    <mergeCell ref="SJC38:SJD38"/>
    <mergeCell ref="SJE38:SJF38"/>
    <mergeCell ref="SJG38:SJH38"/>
    <mergeCell ref="SJI38:SJJ38"/>
    <mergeCell ref="SJK38:SJL38"/>
    <mergeCell ref="SIS38:SIT38"/>
    <mergeCell ref="SIU38:SIV38"/>
    <mergeCell ref="SIW38:SIX38"/>
    <mergeCell ref="SIY38:SIZ38"/>
    <mergeCell ref="SJA38:SJB38"/>
    <mergeCell ref="SII38:SIJ38"/>
    <mergeCell ref="SIK38:SIL38"/>
    <mergeCell ref="SIM38:SIN38"/>
    <mergeCell ref="SIO38:SIP38"/>
    <mergeCell ref="SIQ38:SIR38"/>
    <mergeCell ref="SHY38:SHZ38"/>
    <mergeCell ref="SIA38:SIB38"/>
    <mergeCell ref="SIC38:SID38"/>
    <mergeCell ref="SIE38:SIF38"/>
    <mergeCell ref="SIG38:SIH38"/>
    <mergeCell ref="SHO38:SHP38"/>
    <mergeCell ref="SHQ38:SHR38"/>
    <mergeCell ref="SHS38:SHT38"/>
    <mergeCell ref="SHU38:SHV38"/>
    <mergeCell ref="SHW38:SHX38"/>
    <mergeCell ref="SHE38:SHF38"/>
    <mergeCell ref="SHG38:SHH38"/>
    <mergeCell ref="SHI38:SHJ38"/>
    <mergeCell ref="SHK38:SHL38"/>
    <mergeCell ref="SHM38:SHN38"/>
    <mergeCell ref="SGU38:SGV38"/>
    <mergeCell ref="SGW38:SGX38"/>
    <mergeCell ref="SGY38:SGZ38"/>
    <mergeCell ref="SHA38:SHB38"/>
    <mergeCell ref="SHC38:SHD38"/>
    <mergeCell ref="SLU38:SLV38"/>
    <mergeCell ref="SLW38:SLX38"/>
    <mergeCell ref="SLY38:SLZ38"/>
    <mergeCell ref="SMA38:SMB38"/>
    <mergeCell ref="SMC38:SMD38"/>
    <mergeCell ref="SLK38:SLL38"/>
    <mergeCell ref="SLM38:SLN38"/>
    <mergeCell ref="SLO38:SLP38"/>
    <mergeCell ref="SLQ38:SLR38"/>
    <mergeCell ref="SLS38:SLT38"/>
    <mergeCell ref="SLA38:SLB38"/>
    <mergeCell ref="SLC38:SLD38"/>
    <mergeCell ref="SLE38:SLF38"/>
    <mergeCell ref="SLG38:SLH38"/>
    <mergeCell ref="SLI38:SLJ38"/>
    <mergeCell ref="SKQ38:SKR38"/>
    <mergeCell ref="SKS38:SKT38"/>
    <mergeCell ref="SKU38:SKV38"/>
    <mergeCell ref="SKW38:SKX38"/>
    <mergeCell ref="SKY38:SKZ38"/>
    <mergeCell ref="SKG38:SKH38"/>
    <mergeCell ref="SKI38:SKJ38"/>
    <mergeCell ref="SKK38:SKL38"/>
    <mergeCell ref="SKM38:SKN38"/>
    <mergeCell ref="SKO38:SKP38"/>
    <mergeCell ref="SJW38:SJX38"/>
    <mergeCell ref="SJY38:SJZ38"/>
    <mergeCell ref="SKA38:SKB38"/>
    <mergeCell ref="SKC38:SKD38"/>
    <mergeCell ref="SKE38:SKF38"/>
    <mergeCell ref="SJM38:SJN38"/>
    <mergeCell ref="SJO38:SJP38"/>
    <mergeCell ref="SJQ38:SJR38"/>
    <mergeCell ref="SJS38:SJT38"/>
    <mergeCell ref="SJU38:SJV38"/>
    <mergeCell ref="SOM38:SON38"/>
    <mergeCell ref="SOO38:SOP38"/>
    <mergeCell ref="SOQ38:SOR38"/>
    <mergeCell ref="SOS38:SOT38"/>
    <mergeCell ref="SOU38:SOV38"/>
    <mergeCell ref="SOC38:SOD38"/>
    <mergeCell ref="SOE38:SOF38"/>
    <mergeCell ref="SOG38:SOH38"/>
    <mergeCell ref="SOI38:SOJ38"/>
    <mergeCell ref="SOK38:SOL38"/>
    <mergeCell ref="SNS38:SNT38"/>
    <mergeCell ref="SNU38:SNV38"/>
    <mergeCell ref="SNW38:SNX38"/>
    <mergeCell ref="SNY38:SNZ38"/>
    <mergeCell ref="SOA38:SOB38"/>
    <mergeCell ref="SNI38:SNJ38"/>
    <mergeCell ref="SNK38:SNL38"/>
    <mergeCell ref="SNM38:SNN38"/>
    <mergeCell ref="SNO38:SNP38"/>
    <mergeCell ref="SNQ38:SNR38"/>
    <mergeCell ref="SMY38:SMZ38"/>
    <mergeCell ref="SNA38:SNB38"/>
    <mergeCell ref="SNC38:SND38"/>
    <mergeCell ref="SNE38:SNF38"/>
    <mergeCell ref="SNG38:SNH38"/>
    <mergeCell ref="SMO38:SMP38"/>
    <mergeCell ref="SMQ38:SMR38"/>
    <mergeCell ref="SMS38:SMT38"/>
    <mergeCell ref="SMU38:SMV38"/>
    <mergeCell ref="SMW38:SMX38"/>
    <mergeCell ref="SME38:SMF38"/>
    <mergeCell ref="SMG38:SMH38"/>
    <mergeCell ref="SMI38:SMJ38"/>
    <mergeCell ref="SMK38:SML38"/>
    <mergeCell ref="SMM38:SMN38"/>
    <mergeCell ref="SRE38:SRF38"/>
    <mergeCell ref="SRG38:SRH38"/>
    <mergeCell ref="SRI38:SRJ38"/>
    <mergeCell ref="SRK38:SRL38"/>
    <mergeCell ref="SRM38:SRN38"/>
    <mergeCell ref="SQU38:SQV38"/>
    <mergeCell ref="SQW38:SQX38"/>
    <mergeCell ref="SQY38:SQZ38"/>
    <mergeCell ref="SRA38:SRB38"/>
    <mergeCell ref="SRC38:SRD38"/>
    <mergeCell ref="SQK38:SQL38"/>
    <mergeCell ref="SQM38:SQN38"/>
    <mergeCell ref="SQO38:SQP38"/>
    <mergeCell ref="SQQ38:SQR38"/>
    <mergeCell ref="SQS38:SQT38"/>
    <mergeCell ref="SQA38:SQB38"/>
    <mergeCell ref="SQC38:SQD38"/>
    <mergeCell ref="SQE38:SQF38"/>
    <mergeCell ref="SQG38:SQH38"/>
    <mergeCell ref="SQI38:SQJ38"/>
    <mergeCell ref="SPQ38:SPR38"/>
    <mergeCell ref="SPS38:SPT38"/>
    <mergeCell ref="SPU38:SPV38"/>
    <mergeCell ref="SPW38:SPX38"/>
    <mergeCell ref="SPY38:SPZ38"/>
    <mergeCell ref="SPG38:SPH38"/>
    <mergeCell ref="SPI38:SPJ38"/>
    <mergeCell ref="SPK38:SPL38"/>
    <mergeCell ref="SPM38:SPN38"/>
    <mergeCell ref="SPO38:SPP38"/>
    <mergeCell ref="SOW38:SOX38"/>
    <mergeCell ref="SOY38:SOZ38"/>
    <mergeCell ref="SPA38:SPB38"/>
    <mergeCell ref="SPC38:SPD38"/>
    <mergeCell ref="SPE38:SPF38"/>
    <mergeCell ref="STW38:STX38"/>
    <mergeCell ref="STY38:STZ38"/>
    <mergeCell ref="SUA38:SUB38"/>
    <mergeCell ref="SUC38:SUD38"/>
    <mergeCell ref="SUE38:SUF38"/>
    <mergeCell ref="STM38:STN38"/>
    <mergeCell ref="STO38:STP38"/>
    <mergeCell ref="STQ38:STR38"/>
    <mergeCell ref="STS38:STT38"/>
    <mergeCell ref="STU38:STV38"/>
    <mergeCell ref="STC38:STD38"/>
    <mergeCell ref="STE38:STF38"/>
    <mergeCell ref="STG38:STH38"/>
    <mergeCell ref="STI38:STJ38"/>
    <mergeCell ref="STK38:STL38"/>
    <mergeCell ref="SSS38:SST38"/>
    <mergeCell ref="SSU38:SSV38"/>
    <mergeCell ref="SSW38:SSX38"/>
    <mergeCell ref="SSY38:SSZ38"/>
    <mergeCell ref="STA38:STB38"/>
    <mergeCell ref="SSI38:SSJ38"/>
    <mergeCell ref="SSK38:SSL38"/>
    <mergeCell ref="SSM38:SSN38"/>
    <mergeCell ref="SSO38:SSP38"/>
    <mergeCell ref="SSQ38:SSR38"/>
    <mergeCell ref="SRY38:SRZ38"/>
    <mergeCell ref="SSA38:SSB38"/>
    <mergeCell ref="SSC38:SSD38"/>
    <mergeCell ref="SSE38:SSF38"/>
    <mergeCell ref="SSG38:SSH38"/>
    <mergeCell ref="SRO38:SRP38"/>
    <mergeCell ref="SRQ38:SRR38"/>
    <mergeCell ref="SRS38:SRT38"/>
    <mergeCell ref="SRU38:SRV38"/>
    <mergeCell ref="SRW38:SRX38"/>
    <mergeCell ref="SWO38:SWP38"/>
    <mergeCell ref="SWQ38:SWR38"/>
    <mergeCell ref="SWS38:SWT38"/>
    <mergeCell ref="SWU38:SWV38"/>
    <mergeCell ref="SWW38:SWX38"/>
    <mergeCell ref="SWE38:SWF38"/>
    <mergeCell ref="SWG38:SWH38"/>
    <mergeCell ref="SWI38:SWJ38"/>
    <mergeCell ref="SWK38:SWL38"/>
    <mergeCell ref="SWM38:SWN38"/>
    <mergeCell ref="SVU38:SVV38"/>
    <mergeCell ref="SVW38:SVX38"/>
    <mergeCell ref="SVY38:SVZ38"/>
    <mergeCell ref="SWA38:SWB38"/>
    <mergeCell ref="SWC38:SWD38"/>
    <mergeCell ref="SVK38:SVL38"/>
    <mergeCell ref="SVM38:SVN38"/>
    <mergeCell ref="SVO38:SVP38"/>
    <mergeCell ref="SVQ38:SVR38"/>
    <mergeCell ref="SVS38:SVT38"/>
    <mergeCell ref="SVA38:SVB38"/>
    <mergeCell ref="SVC38:SVD38"/>
    <mergeCell ref="SVE38:SVF38"/>
    <mergeCell ref="SVG38:SVH38"/>
    <mergeCell ref="SVI38:SVJ38"/>
    <mergeCell ref="SUQ38:SUR38"/>
    <mergeCell ref="SUS38:SUT38"/>
    <mergeCell ref="SUU38:SUV38"/>
    <mergeCell ref="SUW38:SUX38"/>
    <mergeCell ref="SUY38:SUZ38"/>
    <mergeCell ref="SUG38:SUH38"/>
    <mergeCell ref="SUI38:SUJ38"/>
    <mergeCell ref="SUK38:SUL38"/>
    <mergeCell ref="SUM38:SUN38"/>
    <mergeCell ref="SUO38:SUP38"/>
    <mergeCell ref="SZG38:SZH38"/>
    <mergeCell ref="SZI38:SZJ38"/>
    <mergeCell ref="SZK38:SZL38"/>
    <mergeCell ref="SZM38:SZN38"/>
    <mergeCell ref="SZO38:SZP38"/>
    <mergeCell ref="SYW38:SYX38"/>
    <mergeCell ref="SYY38:SYZ38"/>
    <mergeCell ref="SZA38:SZB38"/>
    <mergeCell ref="SZC38:SZD38"/>
    <mergeCell ref="SZE38:SZF38"/>
    <mergeCell ref="SYM38:SYN38"/>
    <mergeCell ref="SYO38:SYP38"/>
    <mergeCell ref="SYQ38:SYR38"/>
    <mergeCell ref="SYS38:SYT38"/>
    <mergeCell ref="SYU38:SYV38"/>
    <mergeCell ref="SYC38:SYD38"/>
    <mergeCell ref="SYE38:SYF38"/>
    <mergeCell ref="SYG38:SYH38"/>
    <mergeCell ref="SYI38:SYJ38"/>
    <mergeCell ref="SYK38:SYL38"/>
    <mergeCell ref="SXS38:SXT38"/>
    <mergeCell ref="SXU38:SXV38"/>
    <mergeCell ref="SXW38:SXX38"/>
    <mergeCell ref="SXY38:SXZ38"/>
    <mergeCell ref="SYA38:SYB38"/>
    <mergeCell ref="SXI38:SXJ38"/>
    <mergeCell ref="SXK38:SXL38"/>
    <mergeCell ref="SXM38:SXN38"/>
    <mergeCell ref="SXO38:SXP38"/>
    <mergeCell ref="SXQ38:SXR38"/>
    <mergeCell ref="SWY38:SWZ38"/>
    <mergeCell ref="SXA38:SXB38"/>
    <mergeCell ref="SXC38:SXD38"/>
    <mergeCell ref="SXE38:SXF38"/>
    <mergeCell ref="SXG38:SXH38"/>
    <mergeCell ref="TBY38:TBZ38"/>
    <mergeCell ref="TCA38:TCB38"/>
    <mergeCell ref="TCC38:TCD38"/>
    <mergeCell ref="TCE38:TCF38"/>
    <mergeCell ref="TCG38:TCH38"/>
    <mergeCell ref="TBO38:TBP38"/>
    <mergeCell ref="TBQ38:TBR38"/>
    <mergeCell ref="TBS38:TBT38"/>
    <mergeCell ref="TBU38:TBV38"/>
    <mergeCell ref="TBW38:TBX38"/>
    <mergeCell ref="TBE38:TBF38"/>
    <mergeCell ref="TBG38:TBH38"/>
    <mergeCell ref="TBI38:TBJ38"/>
    <mergeCell ref="TBK38:TBL38"/>
    <mergeCell ref="TBM38:TBN38"/>
    <mergeCell ref="TAU38:TAV38"/>
    <mergeCell ref="TAW38:TAX38"/>
    <mergeCell ref="TAY38:TAZ38"/>
    <mergeCell ref="TBA38:TBB38"/>
    <mergeCell ref="TBC38:TBD38"/>
    <mergeCell ref="TAK38:TAL38"/>
    <mergeCell ref="TAM38:TAN38"/>
    <mergeCell ref="TAO38:TAP38"/>
    <mergeCell ref="TAQ38:TAR38"/>
    <mergeCell ref="TAS38:TAT38"/>
    <mergeCell ref="TAA38:TAB38"/>
    <mergeCell ref="TAC38:TAD38"/>
    <mergeCell ref="TAE38:TAF38"/>
    <mergeCell ref="TAG38:TAH38"/>
    <mergeCell ref="TAI38:TAJ38"/>
    <mergeCell ref="SZQ38:SZR38"/>
    <mergeCell ref="SZS38:SZT38"/>
    <mergeCell ref="SZU38:SZV38"/>
    <mergeCell ref="SZW38:SZX38"/>
    <mergeCell ref="SZY38:SZZ38"/>
    <mergeCell ref="TEQ38:TER38"/>
    <mergeCell ref="TES38:TET38"/>
    <mergeCell ref="TEU38:TEV38"/>
    <mergeCell ref="TEW38:TEX38"/>
    <mergeCell ref="TEY38:TEZ38"/>
    <mergeCell ref="TEG38:TEH38"/>
    <mergeCell ref="TEI38:TEJ38"/>
    <mergeCell ref="TEK38:TEL38"/>
    <mergeCell ref="TEM38:TEN38"/>
    <mergeCell ref="TEO38:TEP38"/>
    <mergeCell ref="TDW38:TDX38"/>
    <mergeCell ref="TDY38:TDZ38"/>
    <mergeCell ref="TEA38:TEB38"/>
    <mergeCell ref="TEC38:TED38"/>
    <mergeCell ref="TEE38:TEF38"/>
    <mergeCell ref="TDM38:TDN38"/>
    <mergeCell ref="TDO38:TDP38"/>
    <mergeCell ref="TDQ38:TDR38"/>
    <mergeCell ref="TDS38:TDT38"/>
    <mergeCell ref="TDU38:TDV38"/>
    <mergeCell ref="TDC38:TDD38"/>
    <mergeCell ref="TDE38:TDF38"/>
    <mergeCell ref="TDG38:TDH38"/>
    <mergeCell ref="TDI38:TDJ38"/>
    <mergeCell ref="TDK38:TDL38"/>
    <mergeCell ref="TCS38:TCT38"/>
    <mergeCell ref="TCU38:TCV38"/>
    <mergeCell ref="TCW38:TCX38"/>
    <mergeCell ref="TCY38:TCZ38"/>
    <mergeCell ref="TDA38:TDB38"/>
    <mergeCell ref="TCI38:TCJ38"/>
    <mergeCell ref="TCK38:TCL38"/>
    <mergeCell ref="TCM38:TCN38"/>
    <mergeCell ref="TCO38:TCP38"/>
    <mergeCell ref="TCQ38:TCR38"/>
    <mergeCell ref="THI38:THJ38"/>
    <mergeCell ref="THK38:THL38"/>
    <mergeCell ref="THM38:THN38"/>
    <mergeCell ref="THO38:THP38"/>
    <mergeCell ref="THQ38:THR38"/>
    <mergeCell ref="TGY38:TGZ38"/>
    <mergeCell ref="THA38:THB38"/>
    <mergeCell ref="THC38:THD38"/>
    <mergeCell ref="THE38:THF38"/>
    <mergeCell ref="THG38:THH38"/>
    <mergeCell ref="TGO38:TGP38"/>
    <mergeCell ref="TGQ38:TGR38"/>
    <mergeCell ref="TGS38:TGT38"/>
    <mergeCell ref="TGU38:TGV38"/>
    <mergeCell ref="TGW38:TGX38"/>
    <mergeCell ref="TGE38:TGF38"/>
    <mergeCell ref="TGG38:TGH38"/>
    <mergeCell ref="TGI38:TGJ38"/>
    <mergeCell ref="TGK38:TGL38"/>
    <mergeCell ref="TGM38:TGN38"/>
    <mergeCell ref="TFU38:TFV38"/>
    <mergeCell ref="TFW38:TFX38"/>
    <mergeCell ref="TFY38:TFZ38"/>
    <mergeCell ref="TGA38:TGB38"/>
    <mergeCell ref="TGC38:TGD38"/>
    <mergeCell ref="TFK38:TFL38"/>
    <mergeCell ref="TFM38:TFN38"/>
    <mergeCell ref="TFO38:TFP38"/>
    <mergeCell ref="TFQ38:TFR38"/>
    <mergeCell ref="TFS38:TFT38"/>
    <mergeCell ref="TFA38:TFB38"/>
    <mergeCell ref="TFC38:TFD38"/>
    <mergeCell ref="TFE38:TFF38"/>
    <mergeCell ref="TFG38:TFH38"/>
    <mergeCell ref="TFI38:TFJ38"/>
    <mergeCell ref="TKA38:TKB38"/>
    <mergeCell ref="TKC38:TKD38"/>
    <mergeCell ref="TKE38:TKF38"/>
    <mergeCell ref="TKG38:TKH38"/>
    <mergeCell ref="TKI38:TKJ38"/>
    <mergeCell ref="TJQ38:TJR38"/>
    <mergeCell ref="TJS38:TJT38"/>
    <mergeCell ref="TJU38:TJV38"/>
    <mergeCell ref="TJW38:TJX38"/>
    <mergeCell ref="TJY38:TJZ38"/>
    <mergeCell ref="TJG38:TJH38"/>
    <mergeCell ref="TJI38:TJJ38"/>
    <mergeCell ref="TJK38:TJL38"/>
    <mergeCell ref="TJM38:TJN38"/>
    <mergeCell ref="TJO38:TJP38"/>
    <mergeCell ref="TIW38:TIX38"/>
    <mergeCell ref="TIY38:TIZ38"/>
    <mergeCell ref="TJA38:TJB38"/>
    <mergeCell ref="TJC38:TJD38"/>
    <mergeCell ref="TJE38:TJF38"/>
    <mergeCell ref="TIM38:TIN38"/>
    <mergeCell ref="TIO38:TIP38"/>
    <mergeCell ref="TIQ38:TIR38"/>
    <mergeCell ref="TIS38:TIT38"/>
    <mergeCell ref="TIU38:TIV38"/>
    <mergeCell ref="TIC38:TID38"/>
    <mergeCell ref="TIE38:TIF38"/>
    <mergeCell ref="TIG38:TIH38"/>
    <mergeCell ref="TII38:TIJ38"/>
    <mergeCell ref="TIK38:TIL38"/>
    <mergeCell ref="THS38:THT38"/>
    <mergeCell ref="THU38:THV38"/>
    <mergeCell ref="THW38:THX38"/>
    <mergeCell ref="THY38:THZ38"/>
    <mergeCell ref="TIA38:TIB38"/>
    <mergeCell ref="TMS38:TMT38"/>
    <mergeCell ref="TMU38:TMV38"/>
    <mergeCell ref="TMW38:TMX38"/>
    <mergeCell ref="TMY38:TMZ38"/>
    <mergeCell ref="TNA38:TNB38"/>
    <mergeCell ref="TMI38:TMJ38"/>
    <mergeCell ref="TMK38:TML38"/>
    <mergeCell ref="TMM38:TMN38"/>
    <mergeCell ref="TMO38:TMP38"/>
    <mergeCell ref="TMQ38:TMR38"/>
    <mergeCell ref="TLY38:TLZ38"/>
    <mergeCell ref="TMA38:TMB38"/>
    <mergeCell ref="TMC38:TMD38"/>
    <mergeCell ref="TME38:TMF38"/>
    <mergeCell ref="TMG38:TMH38"/>
    <mergeCell ref="TLO38:TLP38"/>
    <mergeCell ref="TLQ38:TLR38"/>
    <mergeCell ref="TLS38:TLT38"/>
    <mergeCell ref="TLU38:TLV38"/>
    <mergeCell ref="TLW38:TLX38"/>
    <mergeCell ref="TLE38:TLF38"/>
    <mergeCell ref="TLG38:TLH38"/>
    <mergeCell ref="TLI38:TLJ38"/>
    <mergeCell ref="TLK38:TLL38"/>
    <mergeCell ref="TLM38:TLN38"/>
    <mergeCell ref="TKU38:TKV38"/>
    <mergeCell ref="TKW38:TKX38"/>
    <mergeCell ref="TKY38:TKZ38"/>
    <mergeCell ref="TLA38:TLB38"/>
    <mergeCell ref="TLC38:TLD38"/>
    <mergeCell ref="TKK38:TKL38"/>
    <mergeCell ref="TKM38:TKN38"/>
    <mergeCell ref="TKO38:TKP38"/>
    <mergeCell ref="TKQ38:TKR38"/>
    <mergeCell ref="TKS38:TKT38"/>
    <mergeCell ref="TPK38:TPL38"/>
    <mergeCell ref="TPM38:TPN38"/>
    <mergeCell ref="TPO38:TPP38"/>
    <mergeCell ref="TPQ38:TPR38"/>
    <mergeCell ref="TPS38:TPT38"/>
    <mergeCell ref="TPA38:TPB38"/>
    <mergeCell ref="TPC38:TPD38"/>
    <mergeCell ref="TPE38:TPF38"/>
    <mergeCell ref="TPG38:TPH38"/>
    <mergeCell ref="TPI38:TPJ38"/>
    <mergeCell ref="TOQ38:TOR38"/>
    <mergeCell ref="TOS38:TOT38"/>
    <mergeCell ref="TOU38:TOV38"/>
    <mergeCell ref="TOW38:TOX38"/>
    <mergeCell ref="TOY38:TOZ38"/>
    <mergeCell ref="TOG38:TOH38"/>
    <mergeCell ref="TOI38:TOJ38"/>
    <mergeCell ref="TOK38:TOL38"/>
    <mergeCell ref="TOM38:TON38"/>
    <mergeCell ref="TOO38:TOP38"/>
    <mergeCell ref="TNW38:TNX38"/>
    <mergeCell ref="TNY38:TNZ38"/>
    <mergeCell ref="TOA38:TOB38"/>
    <mergeCell ref="TOC38:TOD38"/>
    <mergeCell ref="TOE38:TOF38"/>
    <mergeCell ref="TNM38:TNN38"/>
    <mergeCell ref="TNO38:TNP38"/>
    <mergeCell ref="TNQ38:TNR38"/>
    <mergeCell ref="TNS38:TNT38"/>
    <mergeCell ref="TNU38:TNV38"/>
    <mergeCell ref="TNC38:TND38"/>
    <mergeCell ref="TNE38:TNF38"/>
    <mergeCell ref="TNG38:TNH38"/>
    <mergeCell ref="TNI38:TNJ38"/>
    <mergeCell ref="TNK38:TNL38"/>
    <mergeCell ref="TSC38:TSD38"/>
    <mergeCell ref="TSE38:TSF38"/>
    <mergeCell ref="TSG38:TSH38"/>
    <mergeCell ref="TSI38:TSJ38"/>
    <mergeCell ref="TSK38:TSL38"/>
    <mergeCell ref="TRS38:TRT38"/>
    <mergeCell ref="TRU38:TRV38"/>
    <mergeCell ref="TRW38:TRX38"/>
    <mergeCell ref="TRY38:TRZ38"/>
    <mergeCell ref="TSA38:TSB38"/>
    <mergeCell ref="TRI38:TRJ38"/>
    <mergeCell ref="TRK38:TRL38"/>
    <mergeCell ref="TRM38:TRN38"/>
    <mergeCell ref="TRO38:TRP38"/>
    <mergeCell ref="TRQ38:TRR38"/>
    <mergeCell ref="TQY38:TQZ38"/>
    <mergeCell ref="TRA38:TRB38"/>
    <mergeCell ref="TRC38:TRD38"/>
    <mergeCell ref="TRE38:TRF38"/>
    <mergeCell ref="TRG38:TRH38"/>
    <mergeCell ref="TQO38:TQP38"/>
    <mergeCell ref="TQQ38:TQR38"/>
    <mergeCell ref="TQS38:TQT38"/>
    <mergeCell ref="TQU38:TQV38"/>
    <mergeCell ref="TQW38:TQX38"/>
    <mergeCell ref="TQE38:TQF38"/>
    <mergeCell ref="TQG38:TQH38"/>
    <mergeCell ref="TQI38:TQJ38"/>
    <mergeCell ref="TQK38:TQL38"/>
    <mergeCell ref="TQM38:TQN38"/>
    <mergeCell ref="TPU38:TPV38"/>
    <mergeCell ref="TPW38:TPX38"/>
    <mergeCell ref="TPY38:TPZ38"/>
    <mergeCell ref="TQA38:TQB38"/>
    <mergeCell ref="TQC38:TQD38"/>
    <mergeCell ref="TUU38:TUV38"/>
    <mergeCell ref="TUW38:TUX38"/>
    <mergeCell ref="TUY38:TUZ38"/>
    <mergeCell ref="TVA38:TVB38"/>
    <mergeCell ref="TVC38:TVD38"/>
    <mergeCell ref="TUK38:TUL38"/>
    <mergeCell ref="TUM38:TUN38"/>
    <mergeCell ref="TUO38:TUP38"/>
    <mergeCell ref="TUQ38:TUR38"/>
    <mergeCell ref="TUS38:TUT38"/>
    <mergeCell ref="TUA38:TUB38"/>
    <mergeCell ref="TUC38:TUD38"/>
    <mergeCell ref="TUE38:TUF38"/>
    <mergeCell ref="TUG38:TUH38"/>
    <mergeCell ref="TUI38:TUJ38"/>
    <mergeCell ref="TTQ38:TTR38"/>
    <mergeCell ref="TTS38:TTT38"/>
    <mergeCell ref="TTU38:TTV38"/>
    <mergeCell ref="TTW38:TTX38"/>
    <mergeCell ref="TTY38:TTZ38"/>
    <mergeCell ref="TTG38:TTH38"/>
    <mergeCell ref="TTI38:TTJ38"/>
    <mergeCell ref="TTK38:TTL38"/>
    <mergeCell ref="TTM38:TTN38"/>
    <mergeCell ref="TTO38:TTP38"/>
    <mergeCell ref="TSW38:TSX38"/>
    <mergeCell ref="TSY38:TSZ38"/>
    <mergeCell ref="TTA38:TTB38"/>
    <mergeCell ref="TTC38:TTD38"/>
    <mergeCell ref="TTE38:TTF38"/>
    <mergeCell ref="TSM38:TSN38"/>
    <mergeCell ref="TSO38:TSP38"/>
    <mergeCell ref="TSQ38:TSR38"/>
    <mergeCell ref="TSS38:TST38"/>
    <mergeCell ref="TSU38:TSV38"/>
    <mergeCell ref="TXM38:TXN38"/>
    <mergeCell ref="TXO38:TXP38"/>
    <mergeCell ref="TXQ38:TXR38"/>
    <mergeCell ref="TXS38:TXT38"/>
    <mergeCell ref="TXU38:TXV38"/>
    <mergeCell ref="TXC38:TXD38"/>
    <mergeCell ref="TXE38:TXF38"/>
    <mergeCell ref="TXG38:TXH38"/>
    <mergeCell ref="TXI38:TXJ38"/>
    <mergeCell ref="TXK38:TXL38"/>
    <mergeCell ref="TWS38:TWT38"/>
    <mergeCell ref="TWU38:TWV38"/>
    <mergeCell ref="TWW38:TWX38"/>
    <mergeCell ref="TWY38:TWZ38"/>
    <mergeCell ref="TXA38:TXB38"/>
    <mergeCell ref="TWI38:TWJ38"/>
    <mergeCell ref="TWK38:TWL38"/>
    <mergeCell ref="TWM38:TWN38"/>
    <mergeCell ref="TWO38:TWP38"/>
    <mergeCell ref="TWQ38:TWR38"/>
    <mergeCell ref="TVY38:TVZ38"/>
    <mergeCell ref="TWA38:TWB38"/>
    <mergeCell ref="TWC38:TWD38"/>
    <mergeCell ref="TWE38:TWF38"/>
    <mergeCell ref="TWG38:TWH38"/>
    <mergeCell ref="TVO38:TVP38"/>
    <mergeCell ref="TVQ38:TVR38"/>
    <mergeCell ref="TVS38:TVT38"/>
    <mergeCell ref="TVU38:TVV38"/>
    <mergeCell ref="TVW38:TVX38"/>
    <mergeCell ref="TVE38:TVF38"/>
    <mergeCell ref="TVG38:TVH38"/>
    <mergeCell ref="TVI38:TVJ38"/>
    <mergeCell ref="TVK38:TVL38"/>
    <mergeCell ref="TVM38:TVN38"/>
    <mergeCell ref="UAE38:UAF38"/>
    <mergeCell ref="UAG38:UAH38"/>
    <mergeCell ref="UAI38:UAJ38"/>
    <mergeCell ref="UAK38:UAL38"/>
    <mergeCell ref="UAM38:UAN38"/>
    <mergeCell ref="TZU38:TZV38"/>
    <mergeCell ref="TZW38:TZX38"/>
    <mergeCell ref="TZY38:TZZ38"/>
    <mergeCell ref="UAA38:UAB38"/>
    <mergeCell ref="UAC38:UAD38"/>
    <mergeCell ref="TZK38:TZL38"/>
    <mergeCell ref="TZM38:TZN38"/>
    <mergeCell ref="TZO38:TZP38"/>
    <mergeCell ref="TZQ38:TZR38"/>
    <mergeCell ref="TZS38:TZT38"/>
    <mergeCell ref="TZA38:TZB38"/>
    <mergeCell ref="TZC38:TZD38"/>
    <mergeCell ref="TZE38:TZF38"/>
    <mergeCell ref="TZG38:TZH38"/>
    <mergeCell ref="TZI38:TZJ38"/>
    <mergeCell ref="TYQ38:TYR38"/>
    <mergeCell ref="TYS38:TYT38"/>
    <mergeCell ref="TYU38:TYV38"/>
    <mergeCell ref="TYW38:TYX38"/>
    <mergeCell ref="TYY38:TYZ38"/>
    <mergeCell ref="TYG38:TYH38"/>
    <mergeCell ref="TYI38:TYJ38"/>
    <mergeCell ref="TYK38:TYL38"/>
    <mergeCell ref="TYM38:TYN38"/>
    <mergeCell ref="TYO38:TYP38"/>
    <mergeCell ref="TXW38:TXX38"/>
    <mergeCell ref="TXY38:TXZ38"/>
    <mergeCell ref="TYA38:TYB38"/>
    <mergeCell ref="TYC38:TYD38"/>
    <mergeCell ref="TYE38:TYF38"/>
    <mergeCell ref="UCW38:UCX38"/>
    <mergeCell ref="UCY38:UCZ38"/>
    <mergeCell ref="UDA38:UDB38"/>
    <mergeCell ref="UDC38:UDD38"/>
    <mergeCell ref="UDE38:UDF38"/>
    <mergeCell ref="UCM38:UCN38"/>
    <mergeCell ref="UCO38:UCP38"/>
    <mergeCell ref="UCQ38:UCR38"/>
    <mergeCell ref="UCS38:UCT38"/>
    <mergeCell ref="UCU38:UCV38"/>
    <mergeCell ref="UCC38:UCD38"/>
    <mergeCell ref="UCE38:UCF38"/>
    <mergeCell ref="UCG38:UCH38"/>
    <mergeCell ref="UCI38:UCJ38"/>
    <mergeCell ref="UCK38:UCL38"/>
    <mergeCell ref="UBS38:UBT38"/>
    <mergeCell ref="UBU38:UBV38"/>
    <mergeCell ref="UBW38:UBX38"/>
    <mergeCell ref="UBY38:UBZ38"/>
    <mergeCell ref="UCA38:UCB38"/>
    <mergeCell ref="UBI38:UBJ38"/>
    <mergeCell ref="UBK38:UBL38"/>
    <mergeCell ref="UBM38:UBN38"/>
    <mergeCell ref="UBO38:UBP38"/>
    <mergeCell ref="UBQ38:UBR38"/>
    <mergeCell ref="UAY38:UAZ38"/>
    <mergeCell ref="UBA38:UBB38"/>
    <mergeCell ref="UBC38:UBD38"/>
    <mergeCell ref="UBE38:UBF38"/>
    <mergeCell ref="UBG38:UBH38"/>
    <mergeCell ref="UAO38:UAP38"/>
    <mergeCell ref="UAQ38:UAR38"/>
    <mergeCell ref="UAS38:UAT38"/>
    <mergeCell ref="UAU38:UAV38"/>
    <mergeCell ref="UAW38:UAX38"/>
    <mergeCell ref="UFO38:UFP38"/>
    <mergeCell ref="UFQ38:UFR38"/>
    <mergeCell ref="UFS38:UFT38"/>
    <mergeCell ref="UFU38:UFV38"/>
    <mergeCell ref="UFW38:UFX38"/>
    <mergeCell ref="UFE38:UFF38"/>
    <mergeCell ref="UFG38:UFH38"/>
    <mergeCell ref="UFI38:UFJ38"/>
    <mergeCell ref="UFK38:UFL38"/>
    <mergeCell ref="UFM38:UFN38"/>
    <mergeCell ref="UEU38:UEV38"/>
    <mergeCell ref="UEW38:UEX38"/>
    <mergeCell ref="UEY38:UEZ38"/>
    <mergeCell ref="UFA38:UFB38"/>
    <mergeCell ref="UFC38:UFD38"/>
    <mergeCell ref="UEK38:UEL38"/>
    <mergeCell ref="UEM38:UEN38"/>
    <mergeCell ref="UEO38:UEP38"/>
    <mergeCell ref="UEQ38:UER38"/>
    <mergeCell ref="UES38:UET38"/>
    <mergeCell ref="UEA38:UEB38"/>
    <mergeCell ref="UEC38:UED38"/>
    <mergeCell ref="UEE38:UEF38"/>
    <mergeCell ref="UEG38:UEH38"/>
    <mergeCell ref="UEI38:UEJ38"/>
    <mergeCell ref="UDQ38:UDR38"/>
    <mergeCell ref="UDS38:UDT38"/>
    <mergeCell ref="UDU38:UDV38"/>
    <mergeCell ref="UDW38:UDX38"/>
    <mergeCell ref="UDY38:UDZ38"/>
    <mergeCell ref="UDG38:UDH38"/>
    <mergeCell ref="UDI38:UDJ38"/>
    <mergeCell ref="UDK38:UDL38"/>
    <mergeCell ref="UDM38:UDN38"/>
    <mergeCell ref="UDO38:UDP38"/>
    <mergeCell ref="UIG38:UIH38"/>
    <mergeCell ref="UII38:UIJ38"/>
    <mergeCell ref="UIK38:UIL38"/>
    <mergeCell ref="UIM38:UIN38"/>
    <mergeCell ref="UIO38:UIP38"/>
    <mergeCell ref="UHW38:UHX38"/>
    <mergeCell ref="UHY38:UHZ38"/>
    <mergeCell ref="UIA38:UIB38"/>
    <mergeCell ref="UIC38:UID38"/>
    <mergeCell ref="UIE38:UIF38"/>
    <mergeCell ref="UHM38:UHN38"/>
    <mergeCell ref="UHO38:UHP38"/>
    <mergeCell ref="UHQ38:UHR38"/>
    <mergeCell ref="UHS38:UHT38"/>
    <mergeCell ref="UHU38:UHV38"/>
    <mergeCell ref="UHC38:UHD38"/>
    <mergeCell ref="UHE38:UHF38"/>
    <mergeCell ref="UHG38:UHH38"/>
    <mergeCell ref="UHI38:UHJ38"/>
    <mergeCell ref="UHK38:UHL38"/>
    <mergeCell ref="UGS38:UGT38"/>
    <mergeCell ref="UGU38:UGV38"/>
    <mergeCell ref="UGW38:UGX38"/>
    <mergeCell ref="UGY38:UGZ38"/>
    <mergeCell ref="UHA38:UHB38"/>
    <mergeCell ref="UGI38:UGJ38"/>
    <mergeCell ref="UGK38:UGL38"/>
    <mergeCell ref="UGM38:UGN38"/>
    <mergeCell ref="UGO38:UGP38"/>
    <mergeCell ref="UGQ38:UGR38"/>
    <mergeCell ref="UFY38:UFZ38"/>
    <mergeCell ref="UGA38:UGB38"/>
    <mergeCell ref="UGC38:UGD38"/>
    <mergeCell ref="UGE38:UGF38"/>
    <mergeCell ref="UGG38:UGH38"/>
    <mergeCell ref="UKY38:UKZ38"/>
    <mergeCell ref="ULA38:ULB38"/>
    <mergeCell ref="ULC38:ULD38"/>
    <mergeCell ref="ULE38:ULF38"/>
    <mergeCell ref="ULG38:ULH38"/>
    <mergeCell ref="UKO38:UKP38"/>
    <mergeCell ref="UKQ38:UKR38"/>
    <mergeCell ref="UKS38:UKT38"/>
    <mergeCell ref="UKU38:UKV38"/>
    <mergeCell ref="UKW38:UKX38"/>
    <mergeCell ref="UKE38:UKF38"/>
    <mergeCell ref="UKG38:UKH38"/>
    <mergeCell ref="UKI38:UKJ38"/>
    <mergeCell ref="UKK38:UKL38"/>
    <mergeCell ref="UKM38:UKN38"/>
    <mergeCell ref="UJU38:UJV38"/>
    <mergeCell ref="UJW38:UJX38"/>
    <mergeCell ref="UJY38:UJZ38"/>
    <mergeCell ref="UKA38:UKB38"/>
    <mergeCell ref="UKC38:UKD38"/>
    <mergeCell ref="UJK38:UJL38"/>
    <mergeCell ref="UJM38:UJN38"/>
    <mergeCell ref="UJO38:UJP38"/>
    <mergeCell ref="UJQ38:UJR38"/>
    <mergeCell ref="UJS38:UJT38"/>
    <mergeCell ref="UJA38:UJB38"/>
    <mergeCell ref="UJC38:UJD38"/>
    <mergeCell ref="UJE38:UJF38"/>
    <mergeCell ref="UJG38:UJH38"/>
    <mergeCell ref="UJI38:UJJ38"/>
    <mergeCell ref="UIQ38:UIR38"/>
    <mergeCell ref="UIS38:UIT38"/>
    <mergeCell ref="UIU38:UIV38"/>
    <mergeCell ref="UIW38:UIX38"/>
    <mergeCell ref="UIY38:UIZ38"/>
    <mergeCell ref="UNQ38:UNR38"/>
    <mergeCell ref="UNS38:UNT38"/>
    <mergeCell ref="UNU38:UNV38"/>
    <mergeCell ref="UNW38:UNX38"/>
    <mergeCell ref="UNY38:UNZ38"/>
    <mergeCell ref="UNG38:UNH38"/>
    <mergeCell ref="UNI38:UNJ38"/>
    <mergeCell ref="UNK38:UNL38"/>
    <mergeCell ref="UNM38:UNN38"/>
    <mergeCell ref="UNO38:UNP38"/>
    <mergeCell ref="UMW38:UMX38"/>
    <mergeCell ref="UMY38:UMZ38"/>
    <mergeCell ref="UNA38:UNB38"/>
    <mergeCell ref="UNC38:UND38"/>
    <mergeCell ref="UNE38:UNF38"/>
    <mergeCell ref="UMM38:UMN38"/>
    <mergeCell ref="UMO38:UMP38"/>
    <mergeCell ref="UMQ38:UMR38"/>
    <mergeCell ref="UMS38:UMT38"/>
    <mergeCell ref="UMU38:UMV38"/>
    <mergeCell ref="UMC38:UMD38"/>
    <mergeCell ref="UME38:UMF38"/>
    <mergeCell ref="UMG38:UMH38"/>
    <mergeCell ref="UMI38:UMJ38"/>
    <mergeCell ref="UMK38:UML38"/>
    <mergeCell ref="ULS38:ULT38"/>
    <mergeCell ref="ULU38:ULV38"/>
    <mergeCell ref="ULW38:ULX38"/>
    <mergeCell ref="ULY38:ULZ38"/>
    <mergeCell ref="UMA38:UMB38"/>
    <mergeCell ref="ULI38:ULJ38"/>
    <mergeCell ref="ULK38:ULL38"/>
    <mergeCell ref="ULM38:ULN38"/>
    <mergeCell ref="ULO38:ULP38"/>
    <mergeCell ref="ULQ38:ULR38"/>
    <mergeCell ref="UQI38:UQJ38"/>
    <mergeCell ref="UQK38:UQL38"/>
    <mergeCell ref="UQM38:UQN38"/>
    <mergeCell ref="UQO38:UQP38"/>
    <mergeCell ref="UQQ38:UQR38"/>
    <mergeCell ref="UPY38:UPZ38"/>
    <mergeCell ref="UQA38:UQB38"/>
    <mergeCell ref="UQC38:UQD38"/>
    <mergeCell ref="UQE38:UQF38"/>
    <mergeCell ref="UQG38:UQH38"/>
    <mergeCell ref="UPO38:UPP38"/>
    <mergeCell ref="UPQ38:UPR38"/>
    <mergeCell ref="UPS38:UPT38"/>
    <mergeCell ref="UPU38:UPV38"/>
    <mergeCell ref="UPW38:UPX38"/>
    <mergeCell ref="UPE38:UPF38"/>
    <mergeCell ref="UPG38:UPH38"/>
    <mergeCell ref="UPI38:UPJ38"/>
    <mergeCell ref="UPK38:UPL38"/>
    <mergeCell ref="UPM38:UPN38"/>
    <mergeCell ref="UOU38:UOV38"/>
    <mergeCell ref="UOW38:UOX38"/>
    <mergeCell ref="UOY38:UOZ38"/>
    <mergeCell ref="UPA38:UPB38"/>
    <mergeCell ref="UPC38:UPD38"/>
    <mergeCell ref="UOK38:UOL38"/>
    <mergeCell ref="UOM38:UON38"/>
    <mergeCell ref="UOO38:UOP38"/>
    <mergeCell ref="UOQ38:UOR38"/>
    <mergeCell ref="UOS38:UOT38"/>
    <mergeCell ref="UOA38:UOB38"/>
    <mergeCell ref="UOC38:UOD38"/>
    <mergeCell ref="UOE38:UOF38"/>
    <mergeCell ref="UOG38:UOH38"/>
    <mergeCell ref="UOI38:UOJ38"/>
    <mergeCell ref="UTA38:UTB38"/>
    <mergeCell ref="UTC38:UTD38"/>
    <mergeCell ref="UTE38:UTF38"/>
    <mergeCell ref="UTG38:UTH38"/>
    <mergeCell ref="UTI38:UTJ38"/>
    <mergeCell ref="USQ38:USR38"/>
    <mergeCell ref="USS38:UST38"/>
    <mergeCell ref="USU38:USV38"/>
    <mergeCell ref="USW38:USX38"/>
    <mergeCell ref="USY38:USZ38"/>
    <mergeCell ref="USG38:USH38"/>
    <mergeCell ref="USI38:USJ38"/>
    <mergeCell ref="USK38:USL38"/>
    <mergeCell ref="USM38:USN38"/>
    <mergeCell ref="USO38:USP38"/>
    <mergeCell ref="URW38:URX38"/>
    <mergeCell ref="URY38:URZ38"/>
    <mergeCell ref="USA38:USB38"/>
    <mergeCell ref="USC38:USD38"/>
    <mergeCell ref="USE38:USF38"/>
    <mergeCell ref="URM38:URN38"/>
    <mergeCell ref="URO38:URP38"/>
    <mergeCell ref="URQ38:URR38"/>
    <mergeCell ref="URS38:URT38"/>
    <mergeCell ref="URU38:URV38"/>
    <mergeCell ref="URC38:URD38"/>
    <mergeCell ref="URE38:URF38"/>
    <mergeCell ref="URG38:URH38"/>
    <mergeCell ref="URI38:URJ38"/>
    <mergeCell ref="URK38:URL38"/>
    <mergeCell ref="UQS38:UQT38"/>
    <mergeCell ref="UQU38:UQV38"/>
    <mergeCell ref="UQW38:UQX38"/>
    <mergeCell ref="UQY38:UQZ38"/>
    <mergeCell ref="URA38:URB38"/>
    <mergeCell ref="UVS38:UVT38"/>
    <mergeCell ref="UVU38:UVV38"/>
    <mergeCell ref="UVW38:UVX38"/>
    <mergeCell ref="UVY38:UVZ38"/>
    <mergeCell ref="UWA38:UWB38"/>
    <mergeCell ref="UVI38:UVJ38"/>
    <mergeCell ref="UVK38:UVL38"/>
    <mergeCell ref="UVM38:UVN38"/>
    <mergeCell ref="UVO38:UVP38"/>
    <mergeCell ref="UVQ38:UVR38"/>
    <mergeCell ref="UUY38:UUZ38"/>
    <mergeCell ref="UVA38:UVB38"/>
    <mergeCell ref="UVC38:UVD38"/>
    <mergeCell ref="UVE38:UVF38"/>
    <mergeCell ref="UVG38:UVH38"/>
    <mergeCell ref="UUO38:UUP38"/>
    <mergeCell ref="UUQ38:UUR38"/>
    <mergeCell ref="UUS38:UUT38"/>
    <mergeCell ref="UUU38:UUV38"/>
    <mergeCell ref="UUW38:UUX38"/>
    <mergeCell ref="UUE38:UUF38"/>
    <mergeCell ref="UUG38:UUH38"/>
    <mergeCell ref="UUI38:UUJ38"/>
    <mergeCell ref="UUK38:UUL38"/>
    <mergeCell ref="UUM38:UUN38"/>
    <mergeCell ref="UTU38:UTV38"/>
    <mergeCell ref="UTW38:UTX38"/>
    <mergeCell ref="UTY38:UTZ38"/>
    <mergeCell ref="UUA38:UUB38"/>
    <mergeCell ref="UUC38:UUD38"/>
    <mergeCell ref="UTK38:UTL38"/>
    <mergeCell ref="UTM38:UTN38"/>
    <mergeCell ref="UTO38:UTP38"/>
    <mergeCell ref="UTQ38:UTR38"/>
    <mergeCell ref="UTS38:UTT38"/>
    <mergeCell ref="UYK38:UYL38"/>
    <mergeCell ref="UYM38:UYN38"/>
    <mergeCell ref="UYO38:UYP38"/>
    <mergeCell ref="UYQ38:UYR38"/>
    <mergeCell ref="UYS38:UYT38"/>
    <mergeCell ref="UYA38:UYB38"/>
    <mergeCell ref="UYC38:UYD38"/>
    <mergeCell ref="UYE38:UYF38"/>
    <mergeCell ref="UYG38:UYH38"/>
    <mergeCell ref="UYI38:UYJ38"/>
    <mergeCell ref="UXQ38:UXR38"/>
    <mergeCell ref="UXS38:UXT38"/>
    <mergeCell ref="UXU38:UXV38"/>
    <mergeCell ref="UXW38:UXX38"/>
    <mergeCell ref="UXY38:UXZ38"/>
    <mergeCell ref="UXG38:UXH38"/>
    <mergeCell ref="UXI38:UXJ38"/>
    <mergeCell ref="UXK38:UXL38"/>
    <mergeCell ref="UXM38:UXN38"/>
    <mergeCell ref="UXO38:UXP38"/>
    <mergeCell ref="UWW38:UWX38"/>
    <mergeCell ref="UWY38:UWZ38"/>
    <mergeCell ref="UXA38:UXB38"/>
    <mergeCell ref="UXC38:UXD38"/>
    <mergeCell ref="UXE38:UXF38"/>
    <mergeCell ref="UWM38:UWN38"/>
    <mergeCell ref="UWO38:UWP38"/>
    <mergeCell ref="UWQ38:UWR38"/>
    <mergeCell ref="UWS38:UWT38"/>
    <mergeCell ref="UWU38:UWV38"/>
    <mergeCell ref="UWC38:UWD38"/>
    <mergeCell ref="UWE38:UWF38"/>
    <mergeCell ref="UWG38:UWH38"/>
    <mergeCell ref="UWI38:UWJ38"/>
    <mergeCell ref="UWK38:UWL38"/>
    <mergeCell ref="VBC38:VBD38"/>
    <mergeCell ref="VBE38:VBF38"/>
    <mergeCell ref="VBG38:VBH38"/>
    <mergeCell ref="VBI38:VBJ38"/>
    <mergeCell ref="VBK38:VBL38"/>
    <mergeCell ref="VAS38:VAT38"/>
    <mergeCell ref="VAU38:VAV38"/>
    <mergeCell ref="VAW38:VAX38"/>
    <mergeCell ref="VAY38:VAZ38"/>
    <mergeCell ref="VBA38:VBB38"/>
    <mergeCell ref="VAI38:VAJ38"/>
    <mergeCell ref="VAK38:VAL38"/>
    <mergeCell ref="VAM38:VAN38"/>
    <mergeCell ref="VAO38:VAP38"/>
    <mergeCell ref="VAQ38:VAR38"/>
    <mergeCell ref="UZY38:UZZ38"/>
    <mergeCell ref="VAA38:VAB38"/>
    <mergeCell ref="VAC38:VAD38"/>
    <mergeCell ref="VAE38:VAF38"/>
    <mergeCell ref="VAG38:VAH38"/>
    <mergeCell ref="UZO38:UZP38"/>
    <mergeCell ref="UZQ38:UZR38"/>
    <mergeCell ref="UZS38:UZT38"/>
    <mergeCell ref="UZU38:UZV38"/>
    <mergeCell ref="UZW38:UZX38"/>
    <mergeCell ref="UZE38:UZF38"/>
    <mergeCell ref="UZG38:UZH38"/>
    <mergeCell ref="UZI38:UZJ38"/>
    <mergeCell ref="UZK38:UZL38"/>
    <mergeCell ref="UZM38:UZN38"/>
    <mergeCell ref="UYU38:UYV38"/>
    <mergeCell ref="UYW38:UYX38"/>
    <mergeCell ref="UYY38:UYZ38"/>
    <mergeCell ref="UZA38:UZB38"/>
    <mergeCell ref="UZC38:UZD38"/>
    <mergeCell ref="VDU38:VDV38"/>
    <mergeCell ref="VDW38:VDX38"/>
    <mergeCell ref="VDY38:VDZ38"/>
    <mergeCell ref="VEA38:VEB38"/>
    <mergeCell ref="VEC38:VED38"/>
    <mergeCell ref="VDK38:VDL38"/>
    <mergeCell ref="VDM38:VDN38"/>
    <mergeCell ref="VDO38:VDP38"/>
    <mergeCell ref="VDQ38:VDR38"/>
    <mergeCell ref="VDS38:VDT38"/>
    <mergeCell ref="VDA38:VDB38"/>
    <mergeCell ref="VDC38:VDD38"/>
    <mergeCell ref="VDE38:VDF38"/>
    <mergeCell ref="VDG38:VDH38"/>
    <mergeCell ref="VDI38:VDJ38"/>
    <mergeCell ref="VCQ38:VCR38"/>
    <mergeCell ref="VCS38:VCT38"/>
    <mergeCell ref="VCU38:VCV38"/>
    <mergeCell ref="VCW38:VCX38"/>
    <mergeCell ref="VCY38:VCZ38"/>
    <mergeCell ref="VCG38:VCH38"/>
    <mergeCell ref="VCI38:VCJ38"/>
    <mergeCell ref="VCK38:VCL38"/>
    <mergeCell ref="VCM38:VCN38"/>
    <mergeCell ref="VCO38:VCP38"/>
    <mergeCell ref="VBW38:VBX38"/>
    <mergeCell ref="VBY38:VBZ38"/>
    <mergeCell ref="VCA38:VCB38"/>
    <mergeCell ref="VCC38:VCD38"/>
    <mergeCell ref="VCE38:VCF38"/>
    <mergeCell ref="VBM38:VBN38"/>
    <mergeCell ref="VBO38:VBP38"/>
    <mergeCell ref="VBQ38:VBR38"/>
    <mergeCell ref="VBS38:VBT38"/>
    <mergeCell ref="VBU38:VBV38"/>
    <mergeCell ref="VGM38:VGN38"/>
    <mergeCell ref="VGO38:VGP38"/>
    <mergeCell ref="VGQ38:VGR38"/>
    <mergeCell ref="VGS38:VGT38"/>
    <mergeCell ref="VGU38:VGV38"/>
    <mergeCell ref="VGC38:VGD38"/>
    <mergeCell ref="VGE38:VGF38"/>
    <mergeCell ref="VGG38:VGH38"/>
    <mergeCell ref="VGI38:VGJ38"/>
    <mergeCell ref="VGK38:VGL38"/>
    <mergeCell ref="VFS38:VFT38"/>
    <mergeCell ref="VFU38:VFV38"/>
    <mergeCell ref="VFW38:VFX38"/>
    <mergeCell ref="VFY38:VFZ38"/>
    <mergeCell ref="VGA38:VGB38"/>
    <mergeCell ref="VFI38:VFJ38"/>
    <mergeCell ref="VFK38:VFL38"/>
    <mergeCell ref="VFM38:VFN38"/>
    <mergeCell ref="VFO38:VFP38"/>
    <mergeCell ref="VFQ38:VFR38"/>
    <mergeCell ref="VEY38:VEZ38"/>
    <mergeCell ref="VFA38:VFB38"/>
    <mergeCell ref="VFC38:VFD38"/>
    <mergeCell ref="VFE38:VFF38"/>
    <mergeCell ref="VFG38:VFH38"/>
    <mergeCell ref="VEO38:VEP38"/>
    <mergeCell ref="VEQ38:VER38"/>
    <mergeCell ref="VES38:VET38"/>
    <mergeCell ref="VEU38:VEV38"/>
    <mergeCell ref="VEW38:VEX38"/>
    <mergeCell ref="VEE38:VEF38"/>
    <mergeCell ref="VEG38:VEH38"/>
    <mergeCell ref="VEI38:VEJ38"/>
    <mergeCell ref="VEK38:VEL38"/>
    <mergeCell ref="VEM38:VEN38"/>
    <mergeCell ref="VJE38:VJF38"/>
    <mergeCell ref="VJG38:VJH38"/>
    <mergeCell ref="VJI38:VJJ38"/>
    <mergeCell ref="VJK38:VJL38"/>
    <mergeCell ref="VJM38:VJN38"/>
    <mergeCell ref="VIU38:VIV38"/>
    <mergeCell ref="VIW38:VIX38"/>
    <mergeCell ref="VIY38:VIZ38"/>
    <mergeCell ref="VJA38:VJB38"/>
    <mergeCell ref="VJC38:VJD38"/>
    <mergeCell ref="VIK38:VIL38"/>
    <mergeCell ref="VIM38:VIN38"/>
    <mergeCell ref="VIO38:VIP38"/>
    <mergeCell ref="VIQ38:VIR38"/>
    <mergeCell ref="VIS38:VIT38"/>
    <mergeCell ref="VIA38:VIB38"/>
    <mergeCell ref="VIC38:VID38"/>
    <mergeCell ref="VIE38:VIF38"/>
    <mergeCell ref="VIG38:VIH38"/>
    <mergeCell ref="VII38:VIJ38"/>
    <mergeCell ref="VHQ38:VHR38"/>
    <mergeCell ref="VHS38:VHT38"/>
    <mergeCell ref="VHU38:VHV38"/>
    <mergeCell ref="VHW38:VHX38"/>
    <mergeCell ref="VHY38:VHZ38"/>
    <mergeCell ref="VHG38:VHH38"/>
    <mergeCell ref="VHI38:VHJ38"/>
    <mergeCell ref="VHK38:VHL38"/>
    <mergeCell ref="VHM38:VHN38"/>
    <mergeCell ref="VHO38:VHP38"/>
    <mergeCell ref="VGW38:VGX38"/>
    <mergeCell ref="VGY38:VGZ38"/>
    <mergeCell ref="VHA38:VHB38"/>
    <mergeCell ref="VHC38:VHD38"/>
    <mergeCell ref="VHE38:VHF38"/>
    <mergeCell ref="VLW38:VLX38"/>
    <mergeCell ref="VLY38:VLZ38"/>
    <mergeCell ref="VMA38:VMB38"/>
    <mergeCell ref="VMC38:VMD38"/>
    <mergeCell ref="VME38:VMF38"/>
    <mergeCell ref="VLM38:VLN38"/>
    <mergeCell ref="VLO38:VLP38"/>
    <mergeCell ref="VLQ38:VLR38"/>
    <mergeCell ref="VLS38:VLT38"/>
    <mergeCell ref="VLU38:VLV38"/>
    <mergeCell ref="VLC38:VLD38"/>
    <mergeCell ref="VLE38:VLF38"/>
    <mergeCell ref="VLG38:VLH38"/>
    <mergeCell ref="VLI38:VLJ38"/>
    <mergeCell ref="VLK38:VLL38"/>
    <mergeCell ref="VKS38:VKT38"/>
    <mergeCell ref="VKU38:VKV38"/>
    <mergeCell ref="VKW38:VKX38"/>
    <mergeCell ref="VKY38:VKZ38"/>
    <mergeCell ref="VLA38:VLB38"/>
    <mergeCell ref="VKI38:VKJ38"/>
    <mergeCell ref="VKK38:VKL38"/>
    <mergeCell ref="VKM38:VKN38"/>
    <mergeCell ref="VKO38:VKP38"/>
    <mergeCell ref="VKQ38:VKR38"/>
    <mergeCell ref="VJY38:VJZ38"/>
    <mergeCell ref="VKA38:VKB38"/>
    <mergeCell ref="VKC38:VKD38"/>
    <mergeCell ref="VKE38:VKF38"/>
    <mergeCell ref="VKG38:VKH38"/>
    <mergeCell ref="VJO38:VJP38"/>
    <mergeCell ref="VJQ38:VJR38"/>
    <mergeCell ref="VJS38:VJT38"/>
    <mergeCell ref="VJU38:VJV38"/>
    <mergeCell ref="VJW38:VJX38"/>
    <mergeCell ref="VOO38:VOP38"/>
    <mergeCell ref="VOQ38:VOR38"/>
    <mergeCell ref="VOS38:VOT38"/>
    <mergeCell ref="VOU38:VOV38"/>
    <mergeCell ref="VOW38:VOX38"/>
    <mergeCell ref="VOE38:VOF38"/>
    <mergeCell ref="VOG38:VOH38"/>
    <mergeCell ref="VOI38:VOJ38"/>
    <mergeCell ref="VOK38:VOL38"/>
    <mergeCell ref="VOM38:VON38"/>
    <mergeCell ref="VNU38:VNV38"/>
    <mergeCell ref="VNW38:VNX38"/>
    <mergeCell ref="VNY38:VNZ38"/>
    <mergeCell ref="VOA38:VOB38"/>
    <mergeCell ref="VOC38:VOD38"/>
    <mergeCell ref="VNK38:VNL38"/>
    <mergeCell ref="VNM38:VNN38"/>
    <mergeCell ref="VNO38:VNP38"/>
    <mergeCell ref="VNQ38:VNR38"/>
    <mergeCell ref="VNS38:VNT38"/>
    <mergeCell ref="VNA38:VNB38"/>
    <mergeCell ref="VNC38:VND38"/>
    <mergeCell ref="VNE38:VNF38"/>
    <mergeCell ref="VNG38:VNH38"/>
    <mergeCell ref="VNI38:VNJ38"/>
    <mergeCell ref="VMQ38:VMR38"/>
    <mergeCell ref="VMS38:VMT38"/>
    <mergeCell ref="VMU38:VMV38"/>
    <mergeCell ref="VMW38:VMX38"/>
    <mergeCell ref="VMY38:VMZ38"/>
    <mergeCell ref="VMG38:VMH38"/>
    <mergeCell ref="VMI38:VMJ38"/>
    <mergeCell ref="VMK38:VML38"/>
    <mergeCell ref="VMM38:VMN38"/>
    <mergeCell ref="VMO38:VMP38"/>
    <mergeCell ref="VRG38:VRH38"/>
    <mergeCell ref="VRI38:VRJ38"/>
    <mergeCell ref="VRK38:VRL38"/>
    <mergeCell ref="VRM38:VRN38"/>
    <mergeCell ref="VRO38:VRP38"/>
    <mergeCell ref="VQW38:VQX38"/>
    <mergeCell ref="VQY38:VQZ38"/>
    <mergeCell ref="VRA38:VRB38"/>
    <mergeCell ref="VRC38:VRD38"/>
    <mergeCell ref="VRE38:VRF38"/>
    <mergeCell ref="VQM38:VQN38"/>
    <mergeCell ref="VQO38:VQP38"/>
    <mergeCell ref="VQQ38:VQR38"/>
    <mergeCell ref="VQS38:VQT38"/>
    <mergeCell ref="VQU38:VQV38"/>
    <mergeCell ref="VQC38:VQD38"/>
    <mergeCell ref="VQE38:VQF38"/>
    <mergeCell ref="VQG38:VQH38"/>
    <mergeCell ref="VQI38:VQJ38"/>
    <mergeCell ref="VQK38:VQL38"/>
    <mergeCell ref="VPS38:VPT38"/>
    <mergeCell ref="VPU38:VPV38"/>
    <mergeCell ref="VPW38:VPX38"/>
    <mergeCell ref="VPY38:VPZ38"/>
    <mergeCell ref="VQA38:VQB38"/>
    <mergeCell ref="VPI38:VPJ38"/>
    <mergeCell ref="VPK38:VPL38"/>
    <mergeCell ref="VPM38:VPN38"/>
    <mergeCell ref="VPO38:VPP38"/>
    <mergeCell ref="VPQ38:VPR38"/>
    <mergeCell ref="VOY38:VOZ38"/>
    <mergeCell ref="VPA38:VPB38"/>
    <mergeCell ref="VPC38:VPD38"/>
    <mergeCell ref="VPE38:VPF38"/>
    <mergeCell ref="VPG38:VPH38"/>
    <mergeCell ref="VTY38:VTZ38"/>
    <mergeCell ref="VUA38:VUB38"/>
    <mergeCell ref="VUC38:VUD38"/>
    <mergeCell ref="VUE38:VUF38"/>
    <mergeCell ref="VUG38:VUH38"/>
    <mergeCell ref="VTO38:VTP38"/>
    <mergeCell ref="VTQ38:VTR38"/>
    <mergeCell ref="VTS38:VTT38"/>
    <mergeCell ref="VTU38:VTV38"/>
    <mergeCell ref="VTW38:VTX38"/>
    <mergeCell ref="VTE38:VTF38"/>
    <mergeCell ref="VTG38:VTH38"/>
    <mergeCell ref="VTI38:VTJ38"/>
    <mergeCell ref="VTK38:VTL38"/>
    <mergeCell ref="VTM38:VTN38"/>
    <mergeCell ref="VSU38:VSV38"/>
    <mergeCell ref="VSW38:VSX38"/>
    <mergeCell ref="VSY38:VSZ38"/>
    <mergeCell ref="VTA38:VTB38"/>
    <mergeCell ref="VTC38:VTD38"/>
    <mergeCell ref="VSK38:VSL38"/>
    <mergeCell ref="VSM38:VSN38"/>
    <mergeCell ref="VSO38:VSP38"/>
    <mergeCell ref="VSQ38:VSR38"/>
    <mergeCell ref="VSS38:VST38"/>
    <mergeCell ref="VSA38:VSB38"/>
    <mergeCell ref="VSC38:VSD38"/>
    <mergeCell ref="VSE38:VSF38"/>
    <mergeCell ref="VSG38:VSH38"/>
    <mergeCell ref="VSI38:VSJ38"/>
    <mergeCell ref="VRQ38:VRR38"/>
    <mergeCell ref="VRS38:VRT38"/>
    <mergeCell ref="VRU38:VRV38"/>
    <mergeCell ref="VRW38:VRX38"/>
    <mergeCell ref="VRY38:VRZ38"/>
    <mergeCell ref="VWQ38:VWR38"/>
    <mergeCell ref="VWS38:VWT38"/>
    <mergeCell ref="VWU38:VWV38"/>
    <mergeCell ref="VWW38:VWX38"/>
    <mergeCell ref="VWY38:VWZ38"/>
    <mergeCell ref="VWG38:VWH38"/>
    <mergeCell ref="VWI38:VWJ38"/>
    <mergeCell ref="VWK38:VWL38"/>
    <mergeCell ref="VWM38:VWN38"/>
    <mergeCell ref="VWO38:VWP38"/>
    <mergeCell ref="VVW38:VVX38"/>
    <mergeCell ref="VVY38:VVZ38"/>
    <mergeCell ref="VWA38:VWB38"/>
    <mergeCell ref="VWC38:VWD38"/>
    <mergeCell ref="VWE38:VWF38"/>
    <mergeCell ref="VVM38:VVN38"/>
    <mergeCell ref="VVO38:VVP38"/>
    <mergeCell ref="VVQ38:VVR38"/>
    <mergeCell ref="VVS38:VVT38"/>
    <mergeCell ref="VVU38:VVV38"/>
    <mergeCell ref="VVC38:VVD38"/>
    <mergeCell ref="VVE38:VVF38"/>
    <mergeCell ref="VVG38:VVH38"/>
    <mergeCell ref="VVI38:VVJ38"/>
    <mergeCell ref="VVK38:VVL38"/>
    <mergeCell ref="VUS38:VUT38"/>
    <mergeCell ref="VUU38:VUV38"/>
    <mergeCell ref="VUW38:VUX38"/>
    <mergeCell ref="VUY38:VUZ38"/>
    <mergeCell ref="VVA38:VVB38"/>
    <mergeCell ref="VUI38:VUJ38"/>
    <mergeCell ref="VUK38:VUL38"/>
    <mergeCell ref="VUM38:VUN38"/>
    <mergeCell ref="VUO38:VUP38"/>
    <mergeCell ref="VUQ38:VUR38"/>
    <mergeCell ref="VZI38:VZJ38"/>
    <mergeCell ref="VZK38:VZL38"/>
    <mergeCell ref="VZM38:VZN38"/>
    <mergeCell ref="VZO38:VZP38"/>
    <mergeCell ref="VZQ38:VZR38"/>
    <mergeCell ref="VYY38:VYZ38"/>
    <mergeCell ref="VZA38:VZB38"/>
    <mergeCell ref="VZC38:VZD38"/>
    <mergeCell ref="VZE38:VZF38"/>
    <mergeCell ref="VZG38:VZH38"/>
    <mergeCell ref="VYO38:VYP38"/>
    <mergeCell ref="VYQ38:VYR38"/>
    <mergeCell ref="VYS38:VYT38"/>
    <mergeCell ref="VYU38:VYV38"/>
    <mergeCell ref="VYW38:VYX38"/>
    <mergeCell ref="VYE38:VYF38"/>
    <mergeCell ref="VYG38:VYH38"/>
    <mergeCell ref="VYI38:VYJ38"/>
    <mergeCell ref="VYK38:VYL38"/>
    <mergeCell ref="VYM38:VYN38"/>
    <mergeCell ref="VXU38:VXV38"/>
    <mergeCell ref="VXW38:VXX38"/>
    <mergeCell ref="VXY38:VXZ38"/>
    <mergeCell ref="VYA38:VYB38"/>
    <mergeCell ref="VYC38:VYD38"/>
    <mergeCell ref="VXK38:VXL38"/>
    <mergeCell ref="VXM38:VXN38"/>
    <mergeCell ref="VXO38:VXP38"/>
    <mergeCell ref="VXQ38:VXR38"/>
    <mergeCell ref="VXS38:VXT38"/>
    <mergeCell ref="VXA38:VXB38"/>
    <mergeCell ref="VXC38:VXD38"/>
    <mergeCell ref="VXE38:VXF38"/>
    <mergeCell ref="VXG38:VXH38"/>
    <mergeCell ref="VXI38:VXJ38"/>
    <mergeCell ref="WCA38:WCB38"/>
    <mergeCell ref="WCC38:WCD38"/>
    <mergeCell ref="WCE38:WCF38"/>
    <mergeCell ref="WCG38:WCH38"/>
    <mergeCell ref="WCI38:WCJ38"/>
    <mergeCell ref="WBQ38:WBR38"/>
    <mergeCell ref="WBS38:WBT38"/>
    <mergeCell ref="WBU38:WBV38"/>
    <mergeCell ref="WBW38:WBX38"/>
    <mergeCell ref="WBY38:WBZ38"/>
    <mergeCell ref="WBG38:WBH38"/>
    <mergeCell ref="WBI38:WBJ38"/>
    <mergeCell ref="WBK38:WBL38"/>
    <mergeCell ref="WBM38:WBN38"/>
    <mergeCell ref="WBO38:WBP38"/>
    <mergeCell ref="WAW38:WAX38"/>
    <mergeCell ref="WAY38:WAZ38"/>
    <mergeCell ref="WBA38:WBB38"/>
    <mergeCell ref="WBC38:WBD38"/>
    <mergeCell ref="WBE38:WBF38"/>
    <mergeCell ref="WAM38:WAN38"/>
    <mergeCell ref="WAO38:WAP38"/>
    <mergeCell ref="WAQ38:WAR38"/>
    <mergeCell ref="WAS38:WAT38"/>
    <mergeCell ref="WAU38:WAV38"/>
    <mergeCell ref="WAC38:WAD38"/>
    <mergeCell ref="WAE38:WAF38"/>
    <mergeCell ref="WAG38:WAH38"/>
    <mergeCell ref="WAI38:WAJ38"/>
    <mergeCell ref="WAK38:WAL38"/>
    <mergeCell ref="VZS38:VZT38"/>
    <mergeCell ref="VZU38:VZV38"/>
    <mergeCell ref="VZW38:VZX38"/>
    <mergeCell ref="VZY38:VZZ38"/>
    <mergeCell ref="WAA38:WAB38"/>
    <mergeCell ref="WES38:WET38"/>
    <mergeCell ref="WEU38:WEV38"/>
    <mergeCell ref="WEW38:WEX38"/>
    <mergeCell ref="WEY38:WEZ38"/>
    <mergeCell ref="WFA38:WFB38"/>
    <mergeCell ref="WEI38:WEJ38"/>
    <mergeCell ref="WEK38:WEL38"/>
    <mergeCell ref="WEM38:WEN38"/>
    <mergeCell ref="WEO38:WEP38"/>
    <mergeCell ref="WEQ38:WER38"/>
    <mergeCell ref="WDY38:WDZ38"/>
    <mergeCell ref="WEA38:WEB38"/>
    <mergeCell ref="WEC38:WED38"/>
    <mergeCell ref="WEE38:WEF38"/>
    <mergeCell ref="WEG38:WEH38"/>
    <mergeCell ref="WDO38:WDP38"/>
    <mergeCell ref="WDQ38:WDR38"/>
    <mergeCell ref="WDS38:WDT38"/>
    <mergeCell ref="WDU38:WDV38"/>
    <mergeCell ref="WDW38:WDX38"/>
    <mergeCell ref="WDE38:WDF38"/>
    <mergeCell ref="WDG38:WDH38"/>
    <mergeCell ref="WDI38:WDJ38"/>
    <mergeCell ref="WDK38:WDL38"/>
    <mergeCell ref="WDM38:WDN38"/>
    <mergeCell ref="WCU38:WCV38"/>
    <mergeCell ref="WCW38:WCX38"/>
    <mergeCell ref="WCY38:WCZ38"/>
    <mergeCell ref="WDA38:WDB38"/>
    <mergeCell ref="WDC38:WDD38"/>
    <mergeCell ref="WCK38:WCL38"/>
    <mergeCell ref="WCM38:WCN38"/>
    <mergeCell ref="WCO38:WCP38"/>
    <mergeCell ref="WCQ38:WCR38"/>
    <mergeCell ref="WCS38:WCT38"/>
    <mergeCell ref="WHK38:WHL38"/>
    <mergeCell ref="WHM38:WHN38"/>
    <mergeCell ref="WHO38:WHP38"/>
    <mergeCell ref="WHQ38:WHR38"/>
    <mergeCell ref="WHS38:WHT38"/>
    <mergeCell ref="WHA38:WHB38"/>
    <mergeCell ref="WHC38:WHD38"/>
    <mergeCell ref="WHE38:WHF38"/>
    <mergeCell ref="WHG38:WHH38"/>
    <mergeCell ref="WHI38:WHJ38"/>
    <mergeCell ref="WGQ38:WGR38"/>
    <mergeCell ref="WGS38:WGT38"/>
    <mergeCell ref="WGU38:WGV38"/>
    <mergeCell ref="WGW38:WGX38"/>
    <mergeCell ref="WGY38:WGZ38"/>
    <mergeCell ref="WGG38:WGH38"/>
    <mergeCell ref="WGI38:WGJ38"/>
    <mergeCell ref="WGK38:WGL38"/>
    <mergeCell ref="WGM38:WGN38"/>
    <mergeCell ref="WGO38:WGP38"/>
    <mergeCell ref="WFW38:WFX38"/>
    <mergeCell ref="WFY38:WFZ38"/>
    <mergeCell ref="WGA38:WGB38"/>
    <mergeCell ref="WGC38:WGD38"/>
    <mergeCell ref="WGE38:WGF38"/>
    <mergeCell ref="WFM38:WFN38"/>
    <mergeCell ref="WFO38:WFP38"/>
    <mergeCell ref="WFQ38:WFR38"/>
    <mergeCell ref="WFS38:WFT38"/>
    <mergeCell ref="WFU38:WFV38"/>
    <mergeCell ref="WFC38:WFD38"/>
    <mergeCell ref="WFE38:WFF38"/>
    <mergeCell ref="WFG38:WFH38"/>
    <mergeCell ref="WFI38:WFJ38"/>
    <mergeCell ref="WFK38:WFL38"/>
    <mergeCell ref="WKC38:WKD38"/>
    <mergeCell ref="WKE38:WKF38"/>
    <mergeCell ref="WKG38:WKH38"/>
    <mergeCell ref="WKI38:WKJ38"/>
    <mergeCell ref="WKK38:WKL38"/>
    <mergeCell ref="WJS38:WJT38"/>
    <mergeCell ref="WJU38:WJV38"/>
    <mergeCell ref="WJW38:WJX38"/>
    <mergeCell ref="WJY38:WJZ38"/>
    <mergeCell ref="WKA38:WKB38"/>
    <mergeCell ref="WJI38:WJJ38"/>
    <mergeCell ref="WJK38:WJL38"/>
    <mergeCell ref="WJM38:WJN38"/>
    <mergeCell ref="WJO38:WJP38"/>
    <mergeCell ref="WJQ38:WJR38"/>
    <mergeCell ref="WIY38:WIZ38"/>
    <mergeCell ref="WJA38:WJB38"/>
    <mergeCell ref="WJC38:WJD38"/>
    <mergeCell ref="WJE38:WJF38"/>
    <mergeCell ref="WJG38:WJH38"/>
    <mergeCell ref="WIO38:WIP38"/>
    <mergeCell ref="WIQ38:WIR38"/>
    <mergeCell ref="WIS38:WIT38"/>
    <mergeCell ref="WIU38:WIV38"/>
    <mergeCell ref="WIW38:WIX38"/>
    <mergeCell ref="WIE38:WIF38"/>
    <mergeCell ref="WIG38:WIH38"/>
    <mergeCell ref="WII38:WIJ38"/>
    <mergeCell ref="WIK38:WIL38"/>
    <mergeCell ref="WIM38:WIN38"/>
    <mergeCell ref="WHU38:WHV38"/>
    <mergeCell ref="WHW38:WHX38"/>
    <mergeCell ref="WHY38:WHZ38"/>
    <mergeCell ref="WIA38:WIB38"/>
    <mergeCell ref="WIC38:WID38"/>
    <mergeCell ref="WMU38:WMV38"/>
    <mergeCell ref="WMW38:WMX38"/>
    <mergeCell ref="WMY38:WMZ38"/>
    <mergeCell ref="WNA38:WNB38"/>
    <mergeCell ref="WNC38:WND38"/>
    <mergeCell ref="WMK38:WML38"/>
    <mergeCell ref="WMM38:WMN38"/>
    <mergeCell ref="WMO38:WMP38"/>
    <mergeCell ref="WMQ38:WMR38"/>
    <mergeCell ref="WMS38:WMT38"/>
    <mergeCell ref="WMA38:WMB38"/>
    <mergeCell ref="WMC38:WMD38"/>
    <mergeCell ref="WME38:WMF38"/>
    <mergeCell ref="WMG38:WMH38"/>
    <mergeCell ref="WMI38:WMJ38"/>
    <mergeCell ref="WLQ38:WLR38"/>
    <mergeCell ref="WLS38:WLT38"/>
    <mergeCell ref="WLU38:WLV38"/>
    <mergeCell ref="WLW38:WLX38"/>
    <mergeCell ref="WLY38:WLZ38"/>
    <mergeCell ref="WLG38:WLH38"/>
    <mergeCell ref="WLI38:WLJ38"/>
    <mergeCell ref="WLK38:WLL38"/>
    <mergeCell ref="WLM38:WLN38"/>
    <mergeCell ref="WLO38:WLP38"/>
    <mergeCell ref="WKW38:WKX38"/>
    <mergeCell ref="WKY38:WKZ38"/>
    <mergeCell ref="WLA38:WLB38"/>
    <mergeCell ref="WLC38:WLD38"/>
    <mergeCell ref="WLE38:WLF38"/>
    <mergeCell ref="WKM38:WKN38"/>
    <mergeCell ref="WKO38:WKP38"/>
    <mergeCell ref="WKQ38:WKR38"/>
    <mergeCell ref="WKS38:WKT38"/>
    <mergeCell ref="WKU38:WKV38"/>
    <mergeCell ref="WPM38:WPN38"/>
    <mergeCell ref="WPO38:WPP38"/>
    <mergeCell ref="WPQ38:WPR38"/>
    <mergeCell ref="WPS38:WPT38"/>
    <mergeCell ref="WPU38:WPV38"/>
    <mergeCell ref="WPC38:WPD38"/>
    <mergeCell ref="WPE38:WPF38"/>
    <mergeCell ref="WPG38:WPH38"/>
    <mergeCell ref="WPI38:WPJ38"/>
    <mergeCell ref="WPK38:WPL38"/>
    <mergeCell ref="WOS38:WOT38"/>
    <mergeCell ref="WOU38:WOV38"/>
    <mergeCell ref="WOW38:WOX38"/>
    <mergeCell ref="WOY38:WOZ38"/>
    <mergeCell ref="WPA38:WPB38"/>
    <mergeCell ref="WOI38:WOJ38"/>
    <mergeCell ref="WOK38:WOL38"/>
    <mergeCell ref="WOM38:WON38"/>
    <mergeCell ref="WOO38:WOP38"/>
    <mergeCell ref="WOQ38:WOR38"/>
    <mergeCell ref="WNY38:WNZ38"/>
    <mergeCell ref="WOA38:WOB38"/>
    <mergeCell ref="WOC38:WOD38"/>
    <mergeCell ref="WOE38:WOF38"/>
    <mergeCell ref="WOG38:WOH38"/>
    <mergeCell ref="WNO38:WNP38"/>
    <mergeCell ref="WNQ38:WNR38"/>
    <mergeCell ref="WNS38:WNT38"/>
    <mergeCell ref="WNU38:WNV38"/>
    <mergeCell ref="WNW38:WNX38"/>
    <mergeCell ref="WNE38:WNF38"/>
    <mergeCell ref="WNG38:WNH38"/>
    <mergeCell ref="WNI38:WNJ38"/>
    <mergeCell ref="WNK38:WNL38"/>
    <mergeCell ref="WNM38:WNN38"/>
    <mergeCell ref="WSE38:WSF38"/>
    <mergeCell ref="WSG38:WSH38"/>
    <mergeCell ref="WSI38:WSJ38"/>
    <mergeCell ref="WSK38:WSL38"/>
    <mergeCell ref="WSM38:WSN38"/>
    <mergeCell ref="WRU38:WRV38"/>
    <mergeCell ref="WRW38:WRX38"/>
    <mergeCell ref="WRY38:WRZ38"/>
    <mergeCell ref="WSA38:WSB38"/>
    <mergeCell ref="WSC38:WSD38"/>
    <mergeCell ref="WRK38:WRL38"/>
    <mergeCell ref="WRM38:WRN38"/>
    <mergeCell ref="WRO38:WRP38"/>
    <mergeCell ref="WRQ38:WRR38"/>
    <mergeCell ref="WRS38:WRT38"/>
    <mergeCell ref="WRA38:WRB38"/>
    <mergeCell ref="WRC38:WRD38"/>
    <mergeCell ref="WRE38:WRF38"/>
    <mergeCell ref="WRG38:WRH38"/>
    <mergeCell ref="WRI38:WRJ38"/>
    <mergeCell ref="WQQ38:WQR38"/>
    <mergeCell ref="WQS38:WQT38"/>
    <mergeCell ref="WQU38:WQV38"/>
    <mergeCell ref="WQW38:WQX38"/>
    <mergeCell ref="WQY38:WQZ38"/>
    <mergeCell ref="WQG38:WQH38"/>
    <mergeCell ref="WQI38:WQJ38"/>
    <mergeCell ref="WQK38:WQL38"/>
    <mergeCell ref="WQM38:WQN38"/>
    <mergeCell ref="WQO38:WQP38"/>
    <mergeCell ref="WPW38:WPX38"/>
    <mergeCell ref="WPY38:WPZ38"/>
    <mergeCell ref="WQA38:WQB38"/>
    <mergeCell ref="WQC38:WQD38"/>
    <mergeCell ref="WQE38:WQF38"/>
    <mergeCell ref="WUW38:WUX38"/>
    <mergeCell ref="WUY38:WUZ38"/>
    <mergeCell ref="WVA38:WVB38"/>
    <mergeCell ref="WVC38:WVD38"/>
    <mergeCell ref="WVE38:WVF38"/>
    <mergeCell ref="WUM38:WUN38"/>
    <mergeCell ref="WUO38:WUP38"/>
    <mergeCell ref="WUQ38:WUR38"/>
    <mergeCell ref="WUS38:WUT38"/>
    <mergeCell ref="WUU38:WUV38"/>
    <mergeCell ref="WUC38:WUD38"/>
    <mergeCell ref="WUE38:WUF38"/>
    <mergeCell ref="WUG38:WUH38"/>
    <mergeCell ref="WUI38:WUJ38"/>
    <mergeCell ref="WUK38:WUL38"/>
    <mergeCell ref="WTS38:WTT38"/>
    <mergeCell ref="WTU38:WTV38"/>
    <mergeCell ref="WTW38:WTX38"/>
    <mergeCell ref="WTY38:WTZ38"/>
    <mergeCell ref="WUA38:WUB38"/>
    <mergeCell ref="WTI38:WTJ38"/>
    <mergeCell ref="WTK38:WTL38"/>
    <mergeCell ref="WTM38:WTN38"/>
    <mergeCell ref="WTO38:WTP38"/>
    <mergeCell ref="WTQ38:WTR38"/>
    <mergeCell ref="WSY38:WSZ38"/>
    <mergeCell ref="WTA38:WTB38"/>
    <mergeCell ref="WTC38:WTD38"/>
    <mergeCell ref="WTE38:WTF38"/>
    <mergeCell ref="WTG38:WTH38"/>
    <mergeCell ref="WSO38:WSP38"/>
    <mergeCell ref="WSQ38:WSR38"/>
    <mergeCell ref="WSS38:WST38"/>
    <mergeCell ref="WSU38:WSV38"/>
    <mergeCell ref="WSW38:WSX38"/>
    <mergeCell ref="WXO38:WXP38"/>
    <mergeCell ref="WXQ38:WXR38"/>
    <mergeCell ref="WXS38:WXT38"/>
    <mergeCell ref="WXU38:WXV38"/>
    <mergeCell ref="WXW38:WXX38"/>
    <mergeCell ref="WXE38:WXF38"/>
    <mergeCell ref="WXG38:WXH38"/>
    <mergeCell ref="WXI38:WXJ38"/>
    <mergeCell ref="WXK38:WXL38"/>
    <mergeCell ref="WXM38:WXN38"/>
    <mergeCell ref="WWU38:WWV38"/>
    <mergeCell ref="WWW38:WWX38"/>
    <mergeCell ref="WWY38:WWZ38"/>
    <mergeCell ref="WXA38:WXB38"/>
    <mergeCell ref="WXC38:WXD38"/>
    <mergeCell ref="WWK38:WWL38"/>
    <mergeCell ref="WWM38:WWN38"/>
    <mergeCell ref="WWO38:WWP38"/>
    <mergeCell ref="WWQ38:WWR38"/>
    <mergeCell ref="WWS38:WWT38"/>
    <mergeCell ref="WWA38:WWB38"/>
    <mergeCell ref="WWC38:WWD38"/>
    <mergeCell ref="WWE38:WWF38"/>
    <mergeCell ref="WWG38:WWH38"/>
    <mergeCell ref="WWI38:WWJ38"/>
    <mergeCell ref="WVQ38:WVR38"/>
    <mergeCell ref="WVS38:WVT38"/>
    <mergeCell ref="WVU38:WVV38"/>
    <mergeCell ref="WVW38:WVX38"/>
    <mergeCell ref="WVY38:WVZ38"/>
    <mergeCell ref="WVG38:WVH38"/>
    <mergeCell ref="WVI38:WVJ38"/>
    <mergeCell ref="WVK38:WVL38"/>
    <mergeCell ref="WVM38:WVN38"/>
    <mergeCell ref="WVO38:WVP38"/>
    <mergeCell ref="XCK38:XCL38"/>
    <mergeCell ref="XCM38:XCN38"/>
    <mergeCell ref="WYW38:WYX38"/>
    <mergeCell ref="WYY38:WYZ38"/>
    <mergeCell ref="WZA38:WZB38"/>
    <mergeCell ref="WYI38:WYJ38"/>
    <mergeCell ref="WYK38:WYL38"/>
    <mergeCell ref="WYM38:WYN38"/>
    <mergeCell ref="WYO38:WYP38"/>
    <mergeCell ref="WYQ38:WYR38"/>
    <mergeCell ref="WXY38:WXZ38"/>
    <mergeCell ref="WYA38:WYB38"/>
    <mergeCell ref="WYC38:WYD38"/>
    <mergeCell ref="WYE38:WYF38"/>
    <mergeCell ref="WYG38:WYH38"/>
    <mergeCell ref="XBU38:XBV38"/>
    <mergeCell ref="XBW38:XBX38"/>
    <mergeCell ref="XBY38:XBZ38"/>
    <mergeCell ref="XCA38:XCB38"/>
    <mergeCell ref="XCC38:XCD38"/>
    <mergeCell ref="XBK38:XBL38"/>
    <mergeCell ref="XBM38:XBN38"/>
    <mergeCell ref="XBO38:XBP38"/>
    <mergeCell ref="XBQ38:XBR38"/>
    <mergeCell ref="XBS38:XBT38"/>
    <mergeCell ref="XBA38:XBB38"/>
    <mergeCell ref="XBC38:XBD38"/>
    <mergeCell ref="XBE38:XBF38"/>
    <mergeCell ref="XBG38:XBH38"/>
    <mergeCell ref="XBI38:XBJ38"/>
    <mergeCell ref="XAQ38:XAR38"/>
    <mergeCell ref="XAS38:XAT38"/>
    <mergeCell ref="XAU38:XAV38"/>
    <mergeCell ref="XAW38:XAX38"/>
    <mergeCell ref="XEW37:XEY37"/>
    <mergeCell ref="XEW36:XEY36"/>
    <mergeCell ref="AG37:AI37"/>
    <mergeCell ref="AJ37:AL37"/>
    <mergeCell ref="AM37:AO37"/>
    <mergeCell ref="AP37:AR37"/>
    <mergeCell ref="XEW38:XEX38"/>
    <mergeCell ref="XEY38:XEZ38"/>
    <mergeCell ref="XAY38:XAZ38"/>
    <mergeCell ref="XAG38:XAH38"/>
    <mergeCell ref="XAI38:XAJ38"/>
    <mergeCell ref="XAK38:XAL38"/>
    <mergeCell ref="XAM38:XAN38"/>
    <mergeCell ref="XAO38:XAP38"/>
    <mergeCell ref="WZW38:WZX38"/>
    <mergeCell ref="WZY38:WZZ38"/>
    <mergeCell ref="XAA38:XAB38"/>
    <mergeCell ref="XAC38:XAD38"/>
    <mergeCell ref="XAE38:XAF38"/>
    <mergeCell ref="WZM38:WZN38"/>
    <mergeCell ref="WZO38:WZP38"/>
    <mergeCell ref="WZQ38:WZR38"/>
    <mergeCell ref="WZS38:WZT38"/>
    <mergeCell ref="WZU38:WZV38"/>
    <mergeCell ref="WZC38:WZD38"/>
    <mergeCell ref="WZE38:WZF38"/>
    <mergeCell ref="WZG38:WZH38"/>
    <mergeCell ref="WZI38:WZJ38"/>
    <mergeCell ref="WZK38:WZL38"/>
    <mergeCell ref="WYS38:WYT38"/>
    <mergeCell ref="WYU38:WYV38"/>
    <mergeCell ref="XEM38:XEN38"/>
    <mergeCell ref="XEO38:XEP38"/>
    <mergeCell ref="XEQ38:XER38"/>
    <mergeCell ref="XES38:XET38"/>
    <mergeCell ref="XEU38:XEV38"/>
    <mergeCell ref="XEC38:XED38"/>
    <mergeCell ref="XEE38:XEF38"/>
    <mergeCell ref="XEG38:XEH38"/>
    <mergeCell ref="XEI38:XEJ38"/>
    <mergeCell ref="XEK38:XEL38"/>
    <mergeCell ref="XDS38:XDT38"/>
    <mergeCell ref="XDU38:XDV38"/>
    <mergeCell ref="XDW38:XDX38"/>
    <mergeCell ref="XDY38:XDZ38"/>
    <mergeCell ref="XEA38:XEB38"/>
    <mergeCell ref="XDI38:XDJ38"/>
    <mergeCell ref="XDK38:XDL38"/>
    <mergeCell ref="XDM38:XDN38"/>
    <mergeCell ref="XDO38:XDP38"/>
    <mergeCell ref="XDQ38:XDR38"/>
    <mergeCell ref="XCY38:XCZ38"/>
    <mergeCell ref="XDA38:XDB38"/>
    <mergeCell ref="XDC38:XDD38"/>
    <mergeCell ref="XDE38:XDF38"/>
    <mergeCell ref="XDG38:XDH38"/>
    <mergeCell ref="XCO38:XCP38"/>
    <mergeCell ref="XCQ38:XCR38"/>
    <mergeCell ref="XCS38:XCT38"/>
    <mergeCell ref="XCU38:XCV38"/>
    <mergeCell ref="XCW38:XCX38"/>
    <mergeCell ref="XCE38:XCF38"/>
    <mergeCell ref="XCG38:XCH38"/>
    <mergeCell ref="XCI38:XCJ38"/>
  </mergeCells>
  <pageMargins left="0.7" right="0.7" top="0.75" bottom="0.75" header="0.3" footer="0.3"/>
  <pageSetup scale="8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Lead Sheet</vt:lpstr>
      <vt:lpstr>FY23 Entries</vt:lpstr>
      <vt:lpstr>State Schedule</vt:lpstr>
      <vt:lpstr>From PERS</vt:lpstr>
      <vt:lpstr>Change in proportionate Share</vt:lpstr>
      <vt:lpstr>Table 1</vt:lpstr>
      <vt:lpstr>Table 2</vt:lpstr>
      <vt:lpstr>Table 2 FS Ready</vt:lpstr>
      <vt:lpstr>Table 3</vt:lpstr>
      <vt:lpstr>Table 4</vt:lpstr>
      <vt:lpstr>Table 6</vt:lpstr>
      <vt:lpstr>Table 5</vt:lpstr>
      <vt:lpstr>RSI Schedule of Prop Share</vt:lpstr>
      <vt:lpstr>RSI Schedule of Cont</vt:lpstr>
      <vt:lpstr>'Change in proportionate Share'!Print_Area</vt:lpstr>
      <vt:lpstr>'From PERS'!Print_Area</vt:lpstr>
      <vt:lpstr>'FY23 Entries'!Print_Area</vt:lpstr>
      <vt:lpstr>'Lead Sheet'!Print_Area</vt:lpstr>
      <vt:lpstr>'RSI Schedule of Cont'!Print_Area</vt:lpstr>
      <vt:lpstr>'RSI Schedule of Prop Share'!Print_Area</vt:lpstr>
      <vt:lpstr>'State Schedule'!Print_Area</vt:lpstr>
      <vt:lpstr>'Table 2'!Print_Area</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Tonya Moffitt</cp:lastModifiedBy>
  <cp:lastPrinted>2022-05-16T18:10:11Z</cp:lastPrinted>
  <dcterms:created xsi:type="dcterms:W3CDTF">2015-09-24T19:59:11Z</dcterms:created>
  <dcterms:modified xsi:type="dcterms:W3CDTF">2023-10-10T04:59:41Z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City of Klamath Falls</vt:lpwstr>
  </property>
  <property fmtid="{D5CDD505-2E9C-101B-9397-08002B2CF9AE}" pid="4" name="PPC_Template_Engagement_Date">
    <vt:lpwstr>6/30/2016</vt:lpwstr>
  </property>
</Properties>
</file>